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35" i="1"/>
  <c r="F34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<sst xmlns="http://schemas.openxmlformats.org/spreadsheetml/2006/main" count="75" uniqueCount="61">
  <si>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</si>
  <si>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</si>
  <si>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</si>
  <si>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</si>
  <si>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TSA0069545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</si>
  <si>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Y COLOCACIÓN DE ELEMENTOS DE JARDINERIA EN ZONA 6.1 CALLE CLAUDIO VÁZQUEZ Y MEJORA DE LA INTERSECCIÓN DE LA BDA. EL PRÍNCIPE EN LA CIUDAD AUTÓNOMA DE CEUTA' Ref.: TSA0069545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</si>
  <si>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</si>
  <si>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</si>
  <si>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</si>
  <si>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</si>
  <si>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</si>
  <si>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250164</t>
  </si>
  <si>
    <t>m3</t>
  </si>
  <si>
    <t xml:space="preserve">Suministro y colocación en jardineras de tierra vegetal arenosa, limpia y cribada, enriquecida con fertilizantes, con medios manuales, suministrada a granel, colocada en las jardineras_x000D_
</t>
  </si>
  <si>
    <t>250165</t>
  </si>
  <si>
    <t>ud</t>
  </si>
  <si>
    <t xml:space="preserve">Hedera helix (hiedra) 1,00-1,25 m. de altura, suministrado en contenedor y plantación en hoyo de 0,80x0,80x0,80 m., incluso apertura del mismo a mano, abonado, formación de alcorque y primer riego. Colocada en talud o parterre_x000D_
</t>
  </si>
  <si>
    <t>250166</t>
  </si>
  <si>
    <t>Nerium oleander (adelfa) 1,00-1,25 m. de altura, suministrado en contenedor y plantación en hoyo de 0,80x0,80x0,80 m., incluso apertura del mismo con los medios indicados, abonado, formación de alcorque y primer riego. Colocada en jardinera de suelo.</t>
  </si>
  <si>
    <t>250167</t>
  </si>
  <si>
    <t>Plantación de Agapanthus africanus (Agapanto) de 20-30 cm. de altura, incluso apertura de pileta, relleno y primer riego. medida la unidad ejecutada.</t>
  </si>
  <si>
    <t>250168</t>
  </si>
  <si>
    <t>Lavandula spp. (Lavanda) 0,30-0,50 m. de altura, suministrado en contenedor y plantación en hoyo de 0,40x0,40x0,40 m., incluso apertura del mismo a mano, abonado, formación de alcorque y primer riego. Colocadas en jardinera de suelo.</t>
  </si>
  <si>
    <t>250169</t>
  </si>
  <si>
    <t>m</t>
  </si>
  <si>
    <t>Bordura de hiero galvanizado flexible EverEdge de 12,5cm de altura</t>
  </si>
  <si>
    <t>250170</t>
  </si>
  <si>
    <t>Kg</t>
  </si>
  <si>
    <t>Enmienda orgánica Guanumus (3-3, 5-2 + 38Mg) servido en sacos de 25kg, incorporado en el perfil del suelo hasta una profundidad de 15 cm.</t>
  </si>
  <si>
    <t>250171</t>
  </si>
  <si>
    <t>Suministro y plantación Jacaranda mimosifolia de 14 a 16 cm de perímetro de tronco y 2,20-2,50m de altura de cruz, servida en contenedor, incluso apertura de hoyo, entutorado con tutor de madera tratada de 2,50m de altura y 5cm de diámetro y cincha de caucho y primer riego</t>
  </si>
  <si>
    <t>250172</t>
  </si>
  <si>
    <t>Suministro y plantación de Cupressus sempervirens totem "Sancorey" de 2,75m de altura total, servido enraizado en contenedor, incluso apertura de hoyo y primer riego</t>
  </si>
  <si>
    <t>250173</t>
  </si>
  <si>
    <t>Viburnum lucidum 1,50m de altura total, servido enraizado en maceta de 35cm, incluso apertura de hoyo y primer riego</t>
  </si>
  <si>
    <t>250174</t>
  </si>
  <si>
    <t xml:space="preserve">Suministro y plantación de Solanum rantoneti 40-60cm de altura, servida enraizada en maceta de 24cm, incluso apertura de hoyo y primer riego_x000D_
</t>
  </si>
  <si>
    <t>250175</t>
  </si>
  <si>
    <t xml:space="preserve">Suministro y plantación de Ruellia brittoniana de 30-40cm de altura, servida enraizada en maceta de 17cm, incluso apertura de hoyo y primer riego_x000D_
</t>
  </si>
  <si>
    <t>250176</t>
  </si>
  <si>
    <t xml:space="preserve">Suministro y colocación de Raphiodelpis índica "stringtime" de 30-40cm de altura, servida enraizada en maceta de 24cm, incluso apertura de hoyo y primer riego_x000D_
</t>
  </si>
  <si>
    <t>250177</t>
  </si>
  <si>
    <t xml:space="preserve">Suministro y plantación de Dimorphoteca ecklonis morada, servida enraizada en maceta de 13cm, incluso apertura de hoyo y primer riego_x000D_
</t>
  </si>
  <si>
    <t>250178</t>
  </si>
  <si>
    <t xml:space="preserve">"Suministro y plantación de Dimorphoteca ecklonis blanca, servida enraizada en maceta de 13cm, incluso apertura de hoyo y primer riego
"_x000D_
</t>
  </si>
  <si>
    <t>250179</t>
  </si>
  <si>
    <t xml:space="preserve">Suministro y plantación de Tradescanthia purpúrea, servida enraizada en maceta de 11cm, incluso apertura de hoyo y primer riego._x000D_
</t>
  </si>
  <si>
    <t>250180</t>
  </si>
  <si>
    <t>m2</t>
  </si>
  <si>
    <t xml:space="preserve">Suministro y plantación de tapiz de Rosmarinus postrata en maceta de 11cm, 7ud/m2 de densidad media, incluso preparación de terreno consistente en nivelación y refinado, abonado y primer riego_x000D_
</t>
  </si>
  <si>
    <t>250181</t>
  </si>
  <si>
    <t xml:space="preserve">"Suministro y plantación de tapiz de Messembrianthemus floribunda en maceta de 11cm, 8ud/m2 de densidad media, incluso preparación de terreno consistente en nivelación y refinado, abonado y primer riego
"_x000D_
</t>
  </si>
  <si>
    <t>250182</t>
  </si>
  <si>
    <t xml:space="preserve">Suministro y plantación de tapiz de Lantana sellowiana en maceta de 11cm, 8ud/m2 de densidad media, incluso preparación de terreno consistente en nivelación y refinado, abonado y primer riego_x000D_
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</si>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</sst>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2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4" t="s">
        <v>1</v>
      </c>
      <c r="C5" s="44"/>
      <c r="D5" s="44"/>
      <c r="E5" s="44"/>
      <c r="F5" s="44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102" customHeight="1" x14ac:dyDescent="0.2">
      <c r="B7" s="47" t="s">
        <v>5</v>
      </c>
      <c r="C7" s="48"/>
      <c r="D7" s="48"/>
      <c r="E7" s="48"/>
      <c r="F7" s="48"/>
      <c r="M7" s="6"/>
    </row>
    <row r="8" spans="1:13" s="18" customFormat="1" ht="15" customHeight="1" x14ac:dyDescent="0.2">
      <c r="A8" s="16"/>
      <c r="B8" s="45">
        <f xml:space="preserve"> + F35</f>
        <v>0</v>
      </c>
      <c r="C8" s="46"/>
      <c r="D8" s="17" t="s">
        <v>57</v>
      </c>
      <c r="E8" s="17"/>
      <c r="F8" s="17"/>
      <c r="M8" s="19"/>
    </row>
    <row r="9" spans="1:13" x14ac:dyDescent="0.2">
      <c r="B9" s="43" t="s">
        <v>2</v>
      </c>
      <c r="C9" s="43"/>
      <c r="D9" s="43"/>
      <c r="E9" s="43"/>
      <c r="F9" s="43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51" x14ac:dyDescent="0.2">
      <c r="A14" s="22" t="s">
        <v>11</v>
      </c>
      <c r="B14" s="30">
        <v>66.86</v>
      </c>
      <c r="C14" s="30" t="s">
        <v>12</v>
      </c>
      <c r="D14" s="31" t="s">
        <v>13</v>
      </c>
      <c r="E14" s="33"/>
      <c r="F14" s="32">
        <f t="shared" ref="F14:F32" si="0">IF(AND(ISEVEN(ROUND(E14,5)* B14*10^2),ROUND(MOD(ROUND(E14,5)* B14*10^2,1),2)&lt;=0.5),ROUNDDOWN(ROUND(E14,5)* B14,2),ROUND(ROUND(E14,5)* B14,2))</f>
        <v>0</v>
      </c>
      <c r="G14" s="23">
        <f t="shared" ref="G14:G32" si="1">IF(AND(ISEVEN(H14*10^2),ROUND(MOD(H14*10^2,1),2)&lt;=0.5),ROUNDDOWN(H14,2),ROUND(H14,2))</f>
        <v>0</v>
      </c>
      <c r="H14" s="23">
        <f t="shared" ref="H14:H32" si="2">0.1 * F14</f>
        <v>0</v>
      </c>
      <c r="M14" s="24"/>
    </row>
    <row r="15" spans="1:13" s="23" customFormat="1" ht="63.75" x14ac:dyDescent="0.2">
      <c r="A15" s="22" t="s">
        <v>14</v>
      </c>
      <c r="B15" s="30">
        <v>374</v>
      </c>
      <c r="C15" s="30" t="s">
        <v>15</v>
      </c>
      <c r="D15" s="31" t="s">
        <v>16</v>
      </c>
      <c r="E15" s="33"/>
      <c r="F15" s="32">
        <f t="shared" si="0"/>
        <v>0</v>
      </c>
      <c r="G15" s="23">
        <f t="shared" si="1"/>
        <v>0</v>
      </c>
      <c r="H15" s="23">
        <f t="shared" si="2"/>
        <v>0</v>
      </c>
      <c r="M15" s="24"/>
    </row>
    <row r="16" spans="1:13" s="23" customFormat="1" ht="63.75" x14ac:dyDescent="0.2">
      <c r="A16" s="22" t="s">
        <v>17</v>
      </c>
      <c r="B16" s="30">
        <v>50</v>
      </c>
      <c r="C16" s="30" t="s">
        <v>15</v>
      </c>
      <c r="D16" s="31" t="s">
        <v>18</v>
      </c>
      <c r="E16" s="33"/>
      <c r="F16" s="32">
        <f t="shared" si="0"/>
        <v>0</v>
      </c>
      <c r="G16" s="23">
        <f t="shared" si="1"/>
        <v>0</v>
      </c>
      <c r="H16" s="23">
        <f t="shared" si="2"/>
        <v>0</v>
      </c>
      <c r="M16" s="24"/>
    </row>
    <row r="17" spans="1:13" s="23" customFormat="1" ht="38.25" x14ac:dyDescent="0.2">
      <c r="A17" s="22" t="s">
        <v>19</v>
      </c>
      <c r="B17" s="30">
        <v>1522</v>
      </c>
      <c r="C17" s="30" t="s">
        <v>15</v>
      </c>
      <c r="D17" s="31" t="s">
        <v>20</v>
      </c>
      <c r="E17" s="33"/>
      <c r="F17" s="32">
        <f t="shared" si="0"/>
        <v>0</v>
      </c>
      <c r="G17" s="23">
        <f t="shared" si="1"/>
        <v>0</v>
      </c>
      <c r="H17" s="23">
        <f t="shared" si="2"/>
        <v>0</v>
      </c>
      <c r="M17" s="24"/>
    </row>
    <row r="18" spans="1:13" s="23" customFormat="1" ht="51" x14ac:dyDescent="0.2">
      <c r="A18" s="22" t="s">
        <v>21</v>
      </c>
      <c r="B18" s="30">
        <v>739</v>
      </c>
      <c r="C18" s="30" t="s">
        <v>15</v>
      </c>
      <c r="D18" s="31" t="s">
        <v>22</v>
      </c>
      <c r="E18" s="33"/>
      <c r="F18" s="32">
        <f t="shared" si="0"/>
        <v>0</v>
      </c>
      <c r="G18" s="23">
        <f t="shared" si="1"/>
        <v>0</v>
      </c>
      <c r="H18" s="23">
        <f t="shared" si="2"/>
        <v>0</v>
      </c>
    </row>
    <row r="19" spans="1:13" s="23" customFormat="1" ht="25.5" x14ac:dyDescent="0.2">
      <c r="A19" s="22" t="s">
        <v>23</v>
      </c>
      <c r="B19" s="30">
        <v>83.41</v>
      </c>
      <c r="C19" s="30" t="s">
        <v>24</v>
      </c>
      <c r="D19" s="31" t="s">
        <v>25</v>
      </c>
      <c r="E19" s="33"/>
      <c r="F19" s="32">
        <f t="shared" si="0"/>
        <v>0</v>
      </c>
      <c r="G19" s="23">
        <f t="shared" si="1"/>
        <v>0</v>
      </c>
      <c r="H19" s="23">
        <f t="shared" si="2"/>
        <v>0</v>
      </c>
    </row>
    <row r="20" spans="1:13" s="23" customFormat="1" ht="38.25" x14ac:dyDescent="0.2">
      <c r="A20" s="22" t="s">
        <v>26</v>
      </c>
      <c r="B20" s="30">
        <v>200</v>
      </c>
      <c r="C20" s="30" t="s">
        <v>27</v>
      </c>
      <c r="D20" s="31" t="s">
        <v>28</v>
      </c>
      <c r="E20" s="33"/>
      <c r="F20" s="32">
        <f t="shared" si="0"/>
        <v>0</v>
      </c>
      <c r="G20" s="23">
        <f t="shared" si="1"/>
        <v>0</v>
      </c>
      <c r="H20" s="23">
        <f t="shared" si="2"/>
        <v>0</v>
      </c>
    </row>
    <row r="21" spans="1:13" s="23" customFormat="1" ht="63.75" x14ac:dyDescent="0.2">
      <c r="A21" s="22" t="s">
        <v>29</v>
      </c>
      <c r="B21" s="30">
        <v>16</v>
      </c>
      <c r="C21" s="30" t="s">
        <v>15</v>
      </c>
      <c r="D21" s="31" t="s">
        <v>30</v>
      </c>
      <c r="E21" s="33"/>
      <c r="F21" s="32">
        <f t="shared" si="0"/>
        <v>0</v>
      </c>
      <c r="G21" s="23">
        <f t="shared" si="1"/>
        <v>0</v>
      </c>
      <c r="H21" s="23">
        <f t="shared" si="2"/>
        <v>0</v>
      </c>
    </row>
    <row r="22" spans="1:13" s="23" customFormat="1" ht="38.25" x14ac:dyDescent="0.2">
      <c r="A22" s="22" t="s">
        <v>31</v>
      </c>
      <c r="B22" s="30">
        <v>1</v>
      </c>
      <c r="C22" s="30" t="s">
        <v>15</v>
      </c>
      <c r="D22" s="31" t="s">
        <v>32</v>
      </c>
      <c r="E22" s="33"/>
      <c r="F22" s="32">
        <f t="shared" si="0"/>
        <v>0</v>
      </c>
      <c r="G22" s="23">
        <f t="shared" si="1"/>
        <v>0</v>
      </c>
      <c r="H22" s="23">
        <f t="shared" si="2"/>
        <v>0</v>
      </c>
    </row>
    <row r="23" spans="1:13" s="23" customFormat="1" ht="25.5" x14ac:dyDescent="0.2">
      <c r="A23" s="22" t="s">
        <v>33</v>
      </c>
      <c r="B23" s="30">
        <v>2</v>
      </c>
      <c r="C23" s="30" t="s">
        <v>15</v>
      </c>
      <c r="D23" s="31" t="s">
        <v>34</v>
      </c>
      <c r="E23" s="33"/>
      <c r="F23" s="32">
        <f t="shared" si="0"/>
        <v>0</v>
      </c>
      <c r="G23" s="23">
        <f t="shared" si="1"/>
        <v>0</v>
      </c>
      <c r="H23" s="23">
        <f t="shared" si="2"/>
        <v>0</v>
      </c>
    </row>
    <row r="24" spans="1:13" s="23" customFormat="1" ht="51" x14ac:dyDescent="0.2">
      <c r="A24" s="22" t="s">
        <v>35</v>
      </c>
      <c r="B24" s="30">
        <v>49</v>
      </c>
      <c r="C24" s="30" t="s">
        <v>15</v>
      </c>
      <c r="D24" s="31" t="s">
        <v>36</v>
      </c>
      <c r="E24" s="33"/>
      <c r="F24" s="32">
        <f t="shared" si="0"/>
        <v>0</v>
      </c>
      <c r="G24" s="23">
        <f t="shared" si="1"/>
        <v>0</v>
      </c>
      <c r="H24" s="23">
        <f t="shared" si="2"/>
        <v>0</v>
      </c>
    </row>
    <row r="25" spans="1:13" s="23" customFormat="1" ht="51" x14ac:dyDescent="0.2">
      <c r="A25" s="22" t="s">
        <v>37</v>
      </c>
      <c r="B25" s="30">
        <v>174</v>
      </c>
      <c r="C25" s="30" t="s">
        <v>15</v>
      </c>
      <c r="D25" s="31" t="s">
        <v>38</v>
      </c>
      <c r="E25" s="33"/>
      <c r="F25" s="32">
        <f t="shared" si="0"/>
        <v>0</v>
      </c>
      <c r="G25" s="23">
        <f t="shared" si="1"/>
        <v>0</v>
      </c>
      <c r="H25" s="23">
        <f t="shared" si="2"/>
        <v>0</v>
      </c>
    </row>
    <row r="26" spans="1:13" s="23" customFormat="1" ht="51" x14ac:dyDescent="0.2">
      <c r="A26" s="22" t="s">
        <v>39</v>
      </c>
      <c r="B26" s="30">
        <v>215</v>
      </c>
      <c r="C26" s="30" t="s">
        <v>15</v>
      </c>
      <c r="D26" s="31" t="s">
        <v>40</v>
      </c>
      <c r="E26" s="33"/>
      <c r="F26" s="32">
        <f t="shared" si="0"/>
        <v>0</v>
      </c>
      <c r="G26" s="23">
        <f t="shared" si="1"/>
        <v>0</v>
      </c>
      <c r="H26" s="23">
        <f t="shared" si="2"/>
        <v>0</v>
      </c>
    </row>
    <row r="27" spans="1:13" s="23" customFormat="1" ht="51" x14ac:dyDescent="0.2">
      <c r="A27" s="22" t="s">
        <v>41</v>
      </c>
      <c r="B27" s="30">
        <v>9</v>
      </c>
      <c r="C27" s="30" t="s">
        <v>15</v>
      </c>
      <c r="D27" s="31" t="s">
        <v>42</v>
      </c>
      <c r="E27" s="33"/>
      <c r="F27" s="32">
        <f t="shared" si="0"/>
        <v>0</v>
      </c>
      <c r="G27" s="23">
        <f t="shared" si="1"/>
        <v>0</v>
      </c>
      <c r="H27" s="23">
        <f t="shared" si="2"/>
        <v>0</v>
      </c>
    </row>
    <row r="28" spans="1:13" s="23" customFormat="1" ht="63.75" x14ac:dyDescent="0.2">
      <c r="A28" s="22" t="s">
        <v>43</v>
      </c>
      <c r="B28" s="30">
        <v>9</v>
      </c>
      <c r="C28" s="30" t="s">
        <v>15</v>
      </c>
      <c r="D28" s="31" t="s">
        <v>44</v>
      </c>
      <c r="E28" s="33"/>
      <c r="F28" s="32">
        <f t="shared" si="0"/>
        <v>0</v>
      </c>
      <c r="G28" s="23">
        <f t="shared" si="1"/>
        <v>0</v>
      </c>
      <c r="H28" s="23">
        <f t="shared" si="2"/>
        <v>0</v>
      </c>
    </row>
    <row r="29" spans="1:13" s="23" customFormat="1" ht="51" x14ac:dyDescent="0.2">
      <c r="A29" s="22" t="s">
        <v>45</v>
      </c>
      <c r="B29" s="30">
        <v>256</v>
      </c>
      <c r="C29" s="30" t="s">
        <v>15</v>
      </c>
      <c r="D29" s="31" t="s">
        <v>46</v>
      </c>
      <c r="E29" s="33"/>
      <c r="F29" s="32">
        <f t="shared" si="0"/>
        <v>0</v>
      </c>
      <c r="G29" s="23">
        <f t="shared" si="1"/>
        <v>0</v>
      </c>
      <c r="H29" s="23">
        <f t="shared" si="2"/>
        <v>0</v>
      </c>
    </row>
    <row r="30" spans="1:13" s="23" customFormat="1" ht="63.75" x14ac:dyDescent="0.2">
      <c r="A30" s="22" t="s">
        <v>47</v>
      </c>
      <c r="B30" s="30">
        <v>51.26</v>
      </c>
      <c r="C30" s="30" t="s">
        <v>48</v>
      </c>
      <c r="D30" s="31" t="s">
        <v>49</v>
      </c>
      <c r="E30" s="33"/>
      <c r="F30" s="32">
        <f t="shared" si="0"/>
        <v>0</v>
      </c>
      <c r="G30" s="23">
        <f t="shared" si="1"/>
        <v>0</v>
      </c>
      <c r="H30" s="23">
        <f t="shared" si="2"/>
        <v>0</v>
      </c>
    </row>
    <row r="31" spans="1:13" s="23" customFormat="1" ht="76.5" x14ac:dyDescent="0.2">
      <c r="A31" s="22" t="s">
        <v>50</v>
      </c>
      <c r="B31" s="30">
        <v>198.37</v>
      </c>
      <c r="C31" s="30" t="s">
        <v>48</v>
      </c>
      <c r="D31" s="31" t="s">
        <v>51</v>
      </c>
      <c r="E31" s="33"/>
      <c r="F31" s="32">
        <f t="shared" si="0"/>
        <v>0</v>
      </c>
      <c r="G31" s="23">
        <f t="shared" si="1"/>
        <v>0</v>
      </c>
      <c r="H31" s="23">
        <f t="shared" si="2"/>
        <v>0</v>
      </c>
    </row>
    <row r="32" spans="1:13" s="23" customFormat="1" ht="63.75" x14ac:dyDescent="0.2">
      <c r="A32" s="22" t="s">
        <v>52</v>
      </c>
      <c r="B32" s="30">
        <v>38.43</v>
      </c>
      <c r="C32" s="30" t="s">
        <v>48</v>
      </c>
      <c r="D32" s="31" t="s">
        <v>53</v>
      </c>
      <c r="E32" s="33"/>
      <c r="F32" s="32">
        <f t="shared" si="0"/>
        <v>0</v>
      </c>
      <c r="G32" s="23">
        <f t="shared" si="1"/>
        <v>0</v>
      </c>
      <c r="H32" s="23">
        <f t="shared" si="2"/>
        <v>0</v>
      </c>
    </row>
    <row r="33" spans="1:6" s="35" customFormat="1" ht="27.95" customHeight="1" x14ac:dyDescent="0.2">
      <c r="A33" s="34"/>
      <c r="B33" s="36"/>
      <c r="C33" s="37"/>
      <c r="D33" s="38"/>
      <c r="E33" s="39" t="s">
        <v>54</v>
      </c>
      <c r="F33" s="40">
        <f>SUM(F14:F32)</f>
        <v>0</v>
      </c>
    </row>
    <row r="34" spans="1:6" s="35" customFormat="1" ht="27.95" customHeight="1" x14ac:dyDescent="0.2">
      <c r="A34" s="34"/>
      <c r="B34" s="36"/>
      <c r="C34" s="37"/>
      <c r="D34" s="38"/>
      <c r="E34" s="39" t="s">
        <v>55</v>
      </c>
      <c r="F34" s="40">
        <f>SUM(G14:G32)</f>
        <v>0</v>
      </c>
    </row>
    <row r="35" spans="1:6" s="35" customFormat="1" ht="27.95" customHeight="1" x14ac:dyDescent="0.2">
      <c r="A35" s="34"/>
      <c r="B35" s="36"/>
      <c r="C35" s="37"/>
      <c r="D35" s="38"/>
      <c r="E35" s="39" t="s">
        <v>56</v>
      </c>
      <c r="F35" s="40">
        <f>SUM(F33:F34)</f>
        <v>0</v>
      </c>
    </row>
    <row r="39" spans="1:6" ht="51" customHeight="1" x14ac:dyDescent="0.2">
      <c r="B39" s="49" t="s">
        <v>58</v>
      </c>
      <c r="C39" s="49"/>
      <c r="D39" s="49"/>
      <c r="E39" s="49"/>
      <c r="F39" s="49"/>
    </row>
    <row r="41" spans="1:6" x14ac:dyDescent="0.2">
      <c r="F41" s="41" t="s">
        <v>59</v>
      </c>
    </row>
    <row r="42" spans="1:6" x14ac:dyDescent="0.2">
      <c r="F42" s="42" t="s">
        <v>60</v>
      </c>
    </row>
  </sheetData>
  <sheetProtection algorithmName="SHA-512" hashValue="VKbpHft6LSQKTuYLT0NJqo9f0sJypJb/xfHr1XO9v4YHVqZfugoInFcBG911sne0IQYdzwzQ+cg0PrLQC+++ZA==" saltValue="cXOZTMIGSGzp0cG6JukIGw==" spinCount="100000" sheet="1" objects="1" scenarios="1" formatRows="0" selectLockedCells="1"/>
  <mergeCells count="5">
    <mergeCell ref="B9:F9"/>
    <mergeCell ref="B5:F5"/>
    <mergeCell ref="B8:C8"/>
    <mergeCell ref="B7:F7"/>
    <mergeCell ref="B39:F39"/>
  </mergeCells>
  <phoneticPr fontId="0" type="noConversion"/>
  <conditionalFormatting sqref="F10:F38 F2:F4 F40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2020-09-04T09:46:09Z</dcterms:modified>
</cp:coreProperties>
</file>