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73" i="1"/>
  <c r="F72" i="1"/>
  <c r="F71" i="1"/>
  <c r="G70" i="1"/>
  <c r="H70" i="1"/>
  <c r="F70" i="1"/>
  <c r="G69" i="1"/>
  <c r="H69" i="1"/>
  <c r="F69" i="1"/>
  <c r="G68" i="1"/>
  <c r="H68" i="1"/>
  <c r="F68" i="1"/>
  <c r="G67" i="1"/>
  <c r="H67" i="1"/>
  <c r="F67" i="1"/>
  <c r="G66" i="1"/>
  <c r="H66" i="1"/>
  <c r="F66" i="1"/>
  <c r="G65" i="1"/>
  <c r="H65" i="1"/>
  <c r="F65" i="1"/>
  <c r="G64" i="1"/>
  <c r="H64" i="1"/>
  <c r="F64" i="1"/>
  <c r="G63" i="1"/>
  <c r="H63" i="1"/>
  <c r="F63" i="1"/>
  <c r="G62" i="1"/>
  <c r="H62" i="1"/>
  <c r="F62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5" i="1"/>
  <c r="H55" i="1"/>
  <c r="F55" i="1"/>
  <c r="G54" i="1"/>
  <c r="H54" i="1"/>
  <c r="F54" i="1"/>
  <c r="G53" i="1"/>
  <c r="H53" i="1"/>
  <c r="F53" i="1"/>
  <c r="G52" i="1"/>
  <c r="H52" i="1"/>
  <c r="F52" i="1"/>
  <c r="G50" i="1"/>
  <c r="H50" i="1"/>
  <c r="F50" i="1"/>
  <c r="G49" i="1"/>
  <c r="H49" i="1"/>
  <c r="F49" i="1"/>
  <c r="G48" i="1"/>
  <c r="H48" i="1"/>
  <c r="F48" i="1"/>
  <c r="G47" i="1"/>
  <c r="H47" i="1"/>
  <c r="F47" i="1"/>
  <c r="G46" i="1"/>
  <c r="H46" i="1"/>
  <c r="F46" i="1"/>
  <c r="G45" i="1"/>
  <c r="H45" i="1"/>
  <c r="F45" i="1"/>
  <c r="G44" i="1"/>
  <c r="H44" i="1"/>
  <c r="F44" i="1"/>
  <c r="G43" i="1"/>
  <c r="H43" i="1"/>
  <c r="F43" i="1"/>
  <c r="G42" i="1"/>
  <c r="H42" i="1"/>
  <c r="F42" i="1"/>
  <c r="G40" i="1"/>
  <c r="H40" i="1"/>
  <c r="F40" i="1"/>
  <c r="G39" i="1"/>
  <c r="H39" i="1"/>
  <c r="F39" i="1"/>
  <c r="G38" i="1"/>
  <c r="H38" i="1"/>
  <c r="F38" i="1"/>
  <c r="G37" i="1"/>
  <c r="H37" i="1"/>
  <c r="F37" i="1"/>
  <c r="G36" i="1"/>
  <c r="H36" i="1"/>
  <c r="F36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<sst xmlns="http://schemas.openxmlformats.org/spreadsheetml/2006/main" count="182" uniqueCount="134">
  <si>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</si>
  <si>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</si>
  <si>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</si>
  <si>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</si>
  <si>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DE MATERIAL PARA SANEAMIENTO Y FONTANERÍA EN EL EDIFICIO DE BIBLIOTECA PÚBLICA DEL ESTADO DE CÓRDOBA' Ref.: TSA0067141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</si>
  <si>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</si>
  <si>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</si>
  <si>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</si>
  <si>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</si>
  <si>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</si>
  <si>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04ECP90009</t>
  </si>
  <si>
    <t>m</t>
  </si>
  <si>
    <t>Suministro de tubería presión de PVC 4 kg/cm2, de 200 mm de diámetro nominal, para encolar, puesta en obra.</t>
  </si>
  <si>
    <t>04ECP90011</t>
  </si>
  <si>
    <t>Suministro de tubería presión de PVC 4 kg/cm2, de 315 mm de diámetro nominal,para encolar, puesta en obra.</t>
  </si>
  <si>
    <t>DFTUPA020</t>
  </si>
  <si>
    <t>ml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</si>
  <si>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NOMINAL:40 mm.
. puesta en obra.</t>
  </si>
  <si>
    <t>DFTUPA021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</si>
  <si>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NOMINAL:50 mm.
- .
Puesta en Obra</t>
  </si>
  <si>
    <t>DFTUPA015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</si>
  <si>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 110 mm.Puesta en Obra.</t>
  </si>
  <si>
    <t>DFTUPA016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</si>
  <si>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 125 mm.Puesta en Obra.</t>
  </si>
  <si>
    <t>DFTUPA020M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</si>
  <si>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 160 mm.
 Puesta en Obra.</t>
  </si>
  <si>
    <t>DFTUPA025M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</si>
  <si>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 250 mm. Puesta en Obra.</t>
  </si>
  <si>
    <t>DFTUPA325M</t>
  </si>
  <si>
    <t>Suministro de Tuberia para conducciones de saneamiento colgado de las siguientes características:
- TIPO: POLIPROPILENO INSONORIZADO con aditivos minerales que ofrecen alta resistencia al agua (2&lt;pH&lt;12)  y a temperaturas elevadas (hasta 95ºC), según DIN 19560.
- DIAMETRO NOMINAL: 125 mm.
 Puesta en Obra.</t>
  </si>
  <si>
    <t>D03ODP06</t>
  </si>
  <si>
    <t>m.</t>
  </si>
  <si>
    <t>Suministro de Tubería de drenaje enterrada de polietileno de alta densidad ranurado de diámetro nominal 160 mm. Puesta en Obra.</t>
  </si>
  <si>
    <t>DFSUSS005</t>
  </si>
  <si>
    <t>Ud</t>
  </si>
  <si>
    <t>Suministro de sumidero sifónico plano las siguientes características:
- TIPO: PVC registrable.
- TAMAÑO: 30 x 30 cm. planta cuadrada
- rígido.
- DIAMETRO NOMINAL SALIDA: 110 mm..
Tapa plana, para recogida de agua de superficie, Puesto en obra.</t>
  </si>
  <si>
    <t>DFAQSUI01M</t>
  </si>
  <si>
    <t>Suministro de Arqueta sumidero prefabricada, para colocación en zonas protegidas de tráfico rodado,  de las siguientes características:
- DIMENSIONES: 51 x 51 cm.
 sumidero sifónico con rejilla plana, Puesta en Obra..</t>
  </si>
  <si>
    <t>DFAQPA001Na</t>
  </si>
  <si>
    <t>Suministro de Arqueta de paso incluyendo válvula de corte vaciado aljibe de incendios, de las siguientes características:
- DIMENSIONES: 51 x 51cm.
Tapa, Puesta en Obra.</t>
  </si>
  <si>
    <t>pNPBXX0m</t>
  </si>
  <si>
    <t>Suministro Tubería de PVC UNE-EN-1329-1 para conducciones de presión, de ø 50 mm 1.6 MPa, Puesta en Obra.</t>
  </si>
  <si>
    <t>PARA LA INSTALACION DE FONTANERÍA</t>
  </si>
  <si>
    <t>pNFRITE030n</t>
  </si>
  <si>
    <t>Suministro de Tubería  de las siguientes características:
- TIPO: POLIETILENO.
- PRESION NOMINAL: 10
- DIAMETRO NOMINAL: 80 mm.Puesta en Obra..</t>
  </si>
  <si>
    <t>pnFRITE075</t>
  </si>
  <si>
    <t>Suministro de Tubería , de las siguientes características:
- TIPO: POLIETILENO.
- PRESION NOMINAL: 10
- DIAMETRO NOMINAL: 75 mm. Puesta en Obra.</t>
  </si>
  <si>
    <t>DCTAPP005C</t>
  </si>
  <si>
    <t xml:space="preserve">Suministro de Tubería compuesta multicapa con las siguientes características:
-MATERIAL: POLIPROPILENO
-DIAMETRO: 20 mm.
-.
-ESPESOR: 2,8 mm
-UNIONES: Soldadura en caliente
-AISLAMIENTO: Coquilla aislamiento térmico flexible de celula cerrada 1" (Segun RITE).
Incluso aislamiento, Puesta en Obra_x000D_
 _x000D_
</t>
  </si>
  <si>
    <t>DCTAPP010C</t>
  </si>
  <si>
    <t>Suministro de Tubería multicapas con las siguientes características:
-MATERIAL: POLIPROPILENO
-DIAMETRO: 25 mm.
.
-ESPESOR: 3,5 mm
-UNIONES: Soldadura en caliente
-AISLAMIENTO: Coquilla aislamiento térmico flexible de celula cerrada  1 1/4" (Segun RITE).
Incluso aislamiento, Puesta en Obra.</t>
  </si>
  <si>
    <t>DCTAPP015tm</t>
  </si>
  <si>
    <t>Suministro de Tubería  multicapas con las siguientes características:
-MATERIAL: POLIPROPILENO REFORZADO CON FIBRA
-DIAMETRO: 32 mm.
.
-ESPESOR: 4,4 mm
-UNIONES: Soldadura en caliente
-AISLAMIENTO: Coquilla aislamiento térmico flexible de celula cerrada 1 1/2" (Segun RITE).
Incluso aislamiento,Puesta en Obra.</t>
  </si>
  <si>
    <t>DCTAPP005F</t>
  </si>
  <si>
    <t>Suministro de Tubería  multicapas con las siguientes características:
-MATERIAL: POLIPROPILENO
-DIAMETRO: 20 mm.
-
-ESPESOR: 2,8 mm
-UNIONES: Soldadura en caliente
-AISLAMIENTO: Coquilla aislamiento térmico flexible de celula cerrada 1" (Segun RITE).
Incluso aislamiento,Puesta en Obra.</t>
  </si>
  <si>
    <t>DCTAPP010F</t>
  </si>
  <si>
    <t>Suministro de Tubería multicapas con las siguientes características:
-MATERIAL: POLIPROPILENO
-DIAMETRO: 25 mm.
-.
-ESPESOR: 3,5 mm
-UNIONES: Soldadura en caliente
-AISLAMIENTO: Coquilla aislamiento térmico flexible de celula cerrada  1 1/4" (Segun RITE).
Incluso aislamiento, Puesta en Obra.</t>
  </si>
  <si>
    <t>DCTAPP015F</t>
  </si>
  <si>
    <t>Suministro de Tubería  multicapas con las siguientes características:
-MATERIAL: POLIPROPILENO
-DIAMETRO: 32 mm.
.
-ESPESOR: 4,4 mm
-UNIONES: Soldadura en caliente
-AISLAMIENTO: Coquilla aislamiento térmico flexible de celula cerrada 1 1/2" (Segun RITE).
Incluso aislamiento, Puesta en Obra.</t>
  </si>
  <si>
    <t>DCTAPP020F</t>
  </si>
  <si>
    <t>Suministro de Tubería multicapas con las siguientes características:
-MATERIAL: POLIPROPILENO
-DIAMETRO: 40 mm
-.
-ESPESOR: 5,5 mm
-UNIONES: Soldadura en caliente
-AISLAMIENTO: Coquilla aislamiento térmico flexible de celula cerrada 2" (Segun RITE).
Incluso aislamiento, Puesta en Obra.</t>
  </si>
  <si>
    <t>DCTAPP025F</t>
  </si>
  <si>
    <t>Suministro de Tubería multicapas con las siguientes características:
-MATERIAL: POLIPROPILENO
-DIAMETRO: 50 mm
-.
-ESPESOR: 6,9 mm
-UNIONES: Soldadura en caliente
-AISLAMIENTO: Coquilla aislamiento térmico flexible de celula cerrada 2 1/2" (Segun RITE).
Incluso aislamiento,Puesta en Obra.</t>
  </si>
  <si>
    <t>DCTAPP030F</t>
  </si>
  <si>
    <t>Suministro de Tubería multicapas con las siguientes características:
-MATERIAL: POLIPROPILENO
-DIAMETRO: 63 mm
-
-ESPESOR: 8,6 mm
-UNIONES: Soldadura en caliente
-AISLAMIENTO: Coquilla aislamiento térmico flexible de celula cerrada 3" (Segun RITE).
Incluso aislamiento, Puesta en Obra.</t>
  </si>
  <si>
    <t>pNTAPP035F</t>
  </si>
  <si>
    <t>Suministro de Tubería multicapas con las siguientes características:
-MATERIAL: POLIPROPILENO segun UNE EN ISO 15874:2004.
-DIAMETRO: 75 mm.
-.
-ESPESOR: 10,3 mm
-UNIONES: Soldadura en caliente
-AISLAMIENTO: Coquilla aislamiento térmico flexible de celula cerrada 4" (Segun RITE).
Incluso aislamiento,Puesta en Obra.</t>
  </si>
  <si>
    <t>URBANIZACIÓN</t>
  </si>
  <si>
    <t>DFSURJ016</t>
  </si>
  <si>
    <t>Suministro de Canal de drenaje de las siguientes características:
- TIPO: HORMIGON POLIMERO
- .
Con rejilla y marco de fundición, con cuerpo modular acoplable, de altura de construccion mínima/máxima (19.1/31.1 cm), apta para tráfico rodado, Puesta en Obra.</t>
  </si>
  <si>
    <t>000212</t>
  </si>
  <si>
    <t>Suministro  de tuberia de PVC PRESION P.N. 16, unión por junta pegada de 110 mm. de diámetro,Puesta en Obra.</t>
  </si>
  <si>
    <t>000186</t>
  </si>
  <si>
    <t>Suministro de Tuberia para conducciones de saneamiento enterrado, de las siguientes características:
- TIPO: PVC
- DIAMETRO NOMINAL: 200 mm.
- 
Según norma UNE-EN 1401-1, Puesta en Obra.</t>
  </si>
  <si>
    <t>227194</t>
  </si>
  <si>
    <t>TUBERIA PVC 315 MM</t>
  </si>
  <si>
    <t>227195</t>
  </si>
  <si>
    <t>TUBERIA PVC  DN 40 MM</t>
  </si>
  <si>
    <t>227196</t>
  </si>
  <si>
    <t>ud</t>
  </si>
  <si>
    <t>PIEZA HORMIGÓN CÓNICA ASIMÉTRICA ø 90-110 CM</t>
  </si>
  <si>
    <t>227197</t>
  </si>
  <si>
    <t>SUMINISTRO PRECERCO Y TAPA FUNDICION CONO 90 CM</t>
  </si>
  <si>
    <t>227198</t>
  </si>
  <si>
    <t>SUMINISTRO TUBERÍA  HORMIGÓN MACHIHEMBRADO 110 CM</t>
  </si>
  <si>
    <t>227200</t>
  </si>
  <si>
    <t>SUMINISTRO TE POLIPROPILENO ø 40 MM p.o.</t>
  </si>
  <si>
    <t>RED DE SANEAMIENTO</t>
  </si>
  <si>
    <t>DFSURJ005</t>
  </si>
  <si>
    <t>Suministro de Rejilla de las siguientes características:
- TIPO: CONTINUA.
- .
Formada por rejilla de fundición dúctil clase F, bastidor en fundición dúctil, Puesta en obra.</t>
  </si>
  <si>
    <t>04ECP90005</t>
  </si>
  <si>
    <t>Suministro de Tubería presión de PVC 4 kg/cm2, de 125 mm de diámetro nominal, para encolar. Puesta en obra.</t>
  </si>
  <si>
    <t>04ECP90007</t>
  </si>
  <si>
    <t>Suministro de Tubería presión de PVC 4 kg/cm2, de 160 mm de diámetro nominal, puesta en bra..</t>
  </si>
  <si>
    <t>227204</t>
  </si>
  <si>
    <t>SUMINISTRO CODO PVC 90º ø 40 MM  p.o.</t>
  </si>
  <si>
    <t>227202</t>
  </si>
  <si>
    <t>SUMINISTRO TE POLIPROPILENO ø 50 MM. p.o.</t>
  </si>
  <si>
    <t>227205</t>
  </si>
  <si>
    <t>SUMINISTRO TE POLIPROPILENO ø 40 MM. p.o.</t>
  </si>
  <si>
    <t>228426</t>
  </si>
  <si>
    <t>SUMINISTRO TE POLIPROPILENO ø 32 MM. p.o.</t>
  </si>
  <si>
    <t>228427</t>
  </si>
  <si>
    <t>SUMINISTRO TE POLIPROPILENO ø 25 MM. p.o.</t>
  </si>
  <si>
    <t>228428</t>
  </si>
  <si>
    <t>SUMINISTRO TE POLIPROPILENO ø 20 MM. p.o.</t>
  </si>
  <si>
    <t>227201</t>
  </si>
  <si>
    <t>SUMINISTRO CODO POLIPROPILENO ø 50 MM. p.o.</t>
  </si>
  <si>
    <t>227199</t>
  </si>
  <si>
    <t>SUMINISTRO CODO POLIPROPILENO ø 40 MM p.o.</t>
  </si>
  <si>
    <t>228429</t>
  </si>
  <si>
    <t>UD</t>
  </si>
  <si>
    <t>SUMINISTRO CODO POLIPROPILENO ø 20 MM. p.o.</t>
  </si>
  <si>
    <t>228430</t>
  </si>
  <si>
    <t>SUMINISTRO CODO POLIPROPILENO ø 32 MM. p.o.</t>
  </si>
  <si>
    <t>228431</t>
  </si>
  <si>
    <t>SUMINISTRO CODO POLIPROPILENO ø 25 MM. p.o.</t>
  </si>
  <si>
    <t>228432</t>
  </si>
  <si>
    <t>SUMINISTRO MANGUITO UNIÓN POLIPROPILENO ø 20 MM. p.o.</t>
  </si>
  <si>
    <t>228433</t>
  </si>
  <si>
    <t>SUMINISTRO MANGUITO UNIÓN POLIPROPILENO ø 32 MM. p.o.</t>
  </si>
  <si>
    <t>228434</t>
  </si>
  <si>
    <t>SUMINISTRO MANGUITO UNIÓN POLIPROPILENO ø 25 MM. p.o.</t>
  </si>
  <si>
    <t>228435</t>
  </si>
  <si>
    <t>SUMINISTRO MANGUITO UNIÓN POLIPROPILENO ø 40 MM. p.o.</t>
  </si>
  <si>
    <t>228436</t>
  </si>
  <si>
    <t>SUMINISTRO MANGUITO UNIÓN POLIPROPILENO ø 50 MM. p.o.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</si>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</sst>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80"/>
  <sheetViews>
    <sheetView tabSelected="1" topLeftCell="B7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1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B2" s="2"/>
    </row>
    <row r="3" spans="1:13" x14ac:dyDescent="0.2">
      <c r="E3" s="8"/>
    </row>
    <row r="4" spans="1:13" ht="14.25" customHeight="1" x14ac:dyDescent="0.2">
      <c r="C4" s="9"/>
      <c r="D4" s="10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1"/>
      <c r="C6" s="21"/>
      <c r="D6" s="21"/>
      <c r="E6" s="21"/>
      <c r="F6" s="21"/>
      <c r="M6" s="6"/>
    </row>
    <row r="7" spans="1:13" ht="89.25" customHeight="1" x14ac:dyDescent="0.2">
      <c r="B7" s="25" t="s">
        <v>4</v>
      </c>
      <c r="C7" s="26"/>
      <c r="D7" s="26"/>
      <c r="E7" s="26"/>
      <c r="F7" s="26"/>
      <c r="M7" s="6"/>
    </row>
    <row r="8" spans="1:13" s="19" customFormat="1" ht="15" customHeight="1" x14ac:dyDescent="0.2">
      <c r="A8" s="17"/>
      <c r="B8" s="47">
        <f xml:space="preserve"> + F73</f>
        <v>0</v>
      </c>
      <c r="C8" s="24"/>
      <c r="D8" s="18" t="s">
        <v>130</v>
      </c>
      <c r="E8" s="18"/>
      <c r="F8" s="18"/>
      <c r="M8" s="20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3"/>
      <c r="C10" s="13"/>
      <c r="D10" s="14"/>
      <c r="E10" s="15"/>
      <c r="F10" s="16"/>
      <c r="M10" s="6"/>
    </row>
    <row r="11" spans="1:13" x14ac:dyDescent="0.2">
      <c r="D11" s="12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5</v>
      </c>
      <c r="C13" s="31" t="s">
        <v>6</v>
      </c>
      <c r="D13" s="32" t="s">
        <v>7</v>
      </c>
      <c r="E13" s="33" t="s">
        <v>8</v>
      </c>
      <c r="F13" s="34" t="s">
        <v>9</v>
      </c>
      <c r="M13" s="29"/>
    </row>
    <row r="14" spans="1:13" s="28" customFormat="1" ht="25.5" x14ac:dyDescent="0.2">
      <c r="A14" s="27" t="s">
        <v>10</v>
      </c>
      <c r="B14" s="35">
        <v>40</v>
      </c>
      <c r="C14" s="35" t="s">
        <v>11</v>
      </c>
      <c r="D14" s="36" t="s">
        <v>12</v>
      </c>
      <c r="E14" s="39"/>
      <c r="F14" s="38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28" customFormat="1" ht="25.5" x14ac:dyDescent="0.2">
      <c r="A15" s="27" t="s">
        <v>13</v>
      </c>
      <c r="B15" s="35">
        <v>20</v>
      </c>
      <c r="C15" s="35" t="s">
        <v>11</v>
      </c>
      <c r="D15" s="36" t="s">
        <v>14</v>
      </c>
      <c r="E15" s="39"/>
      <c r="F15" s="38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89.25" x14ac:dyDescent="0.2">
      <c r="A16" s="27" t="s">
        <v>15</v>
      </c>
      <c r="B16" s="35">
        <v>180</v>
      </c>
      <c r="C16" s="35" t="s">
        <v>16</v>
      </c>
      <c r="D16" s="36" t="s">
        <v>17</v>
      </c>
      <c r="E16" s="39"/>
      <c r="F16" s="38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ht="102" x14ac:dyDescent="0.2">
      <c r="A17" s="27" t="s">
        <v>18</v>
      </c>
      <c r="B17" s="35">
        <v>850</v>
      </c>
      <c r="C17" s="35" t="s">
        <v>16</v>
      </c>
      <c r="D17" s="36" t="s">
        <v>19</v>
      </c>
      <c r="E17" s="39"/>
      <c r="F17" s="38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76.5" x14ac:dyDescent="0.2">
      <c r="A18" s="27" t="s">
        <v>20</v>
      </c>
      <c r="B18" s="35">
        <v>20</v>
      </c>
      <c r="C18" s="35" t="s">
        <v>16</v>
      </c>
      <c r="D18" s="36" t="s">
        <v>21</v>
      </c>
      <c r="E18" s="39"/>
      <c r="F18" s="38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ht="76.5" x14ac:dyDescent="0.2">
      <c r="A19" s="27" t="s">
        <v>22</v>
      </c>
      <c r="B19" s="35">
        <v>10</v>
      </c>
      <c r="C19" s="35" t="s">
        <v>16</v>
      </c>
      <c r="D19" s="36" t="s">
        <v>23</v>
      </c>
      <c r="E19" s="39"/>
      <c r="F19" s="38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ht="89.25" x14ac:dyDescent="0.2">
      <c r="A20" s="27" t="s">
        <v>24</v>
      </c>
      <c r="B20" s="35">
        <v>10</v>
      </c>
      <c r="C20" s="35" t="s">
        <v>16</v>
      </c>
      <c r="D20" s="36" t="s">
        <v>25</v>
      </c>
      <c r="E20" s="39"/>
      <c r="F20" s="38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ht="76.5" x14ac:dyDescent="0.2">
      <c r="A21" s="27" t="s">
        <v>26</v>
      </c>
      <c r="B21" s="35">
        <v>5</v>
      </c>
      <c r="C21" s="35" t="s">
        <v>16</v>
      </c>
      <c r="D21" s="36" t="s">
        <v>27</v>
      </c>
      <c r="E21" s="39"/>
      <c r="F21" s="38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ht="89.25" x14ac:dyDescent="0.2">
      <c r="A22" s="27" t="s">
        <v>28</v>
      </c>
      <c r="B22" s="35">
        <v>4</v>
      </c>
      <c r="C22" s="35" t="s">
        <v>16</v>
      </c>
      <c r="D22" s="36" t="s">
        <v>29</v>
      </c>
      <c r="E22" s="39"/>
      <c r="F22" s="38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28" customFormat="1" ht="38.25" x14ac:dyDescent="0.2">
      <c r="A23" s="27" t="s">
        <v>30</v>
      </c>
      <c r="B23" s="35">
        <v>280</v>
      </c>
      <c r="C23" s="35" t="s">
        <v>31</v>
      </c>
      <c r="D23" s="36" t="s">
        <v>32</v>
      </c>
      <c r="E23" s="39"/>
      <c r="F23" s="38">
        <f>IF(AND(ISEVEN(ROUND(E23,5)* B23*10^2),ROUND(MOD(ROUND(E23,5)* B23*10^2,1),2)&lt;=0.5),ROUNDDOWN(ROUND(E23,5)* B23,2),ROUND(ROUND(E23,5)* B23,2))</f>
        <v>0</v>
      </c>
      <c r="G23" s="28">
        <f>IF(AND(ISEVEN(H23*10^2),ROUND(MOD(H23*10^2,1),2)&lt;=0.5),ROUNDDOWN(H23,2),ROUND(H23,2))</f>
        <v>0</v>
      </c>
      <c r="H23" s="28">
        <f>0 * F23</f>
        <v>0</v>
      </c>
    </row>
    <row r="24" spans="1:13" s="28" customFormat="1" ht="102" x14ac:dyDescent="0.2">
      <c r="A24" s="27" t="s">
        <v>33</v>
      </c>
      <c r="B24" s="35">
        <v>52</v>
      </c>
      <c r="C24" s="35" t="s">
        <v>34</v>
      </c>
      <c r="D24" s="36" t="s">
        <v>35</v>
      </c>
      <c r="E24" s="39"/>
      <c r="F24" s="38">
        <f>IF(AND(ISEVEN(ROUND(E24,5)* B24*10^2),ROUND(MOD(ROUND(E24,5)* B24*10^2,1),2)&lt;=0.5),ROUNDDOWN(ROUND(E24,5)* B24,2),ROUND(ROUND(E24,5)* B24,2))</f>
        <v>0</v>
      </c>
      <c r="G24" s="28">
        <f>IF(AND(ISEVEN(H24*10^2),ROUND(MOD(H24*10^2,1),2)&lt;=0.5),ROUNDDOWN(H24,2),ROUND(H24,2))</f>
        <v>0</v>
      </c>
      <c r="H24" s="28">
        <f>0 * F24</f>
        <v>0</v>
      </c>
    </row>
    <row r="25" spans="1:13" s="28" customFormat="1" ht="63.75" x14ac:dyDescent="0.2">
      <c r="A25" s="27" t="s">
        <v>36</v>
      </c>
      <c r="B25" s="35">
        <v>1</v>
      </c>
      <c r="C25" s="35" t="s">
        <v>34</v>
      </c>
      <c r="D25" s="36" t="s">
        <v>37</v>
      </c>
      <c r="E25" s="39"/>
      <c r="F25" s="38">
        <f>IF(AND(ISEVEN(ROUND(E25,5)* B25*10^2),ROUND(MOD(ROUND(E25,5)* B25*10^2,1),2)&lt;=0.5),ROUNDDOWN(ROUND(E25,5)* B25,2),ROUND(ROUND(E25,5)* B25,2))</f>
        <v>0</v>
      </c>
      <c r="G25" s="28">
        <f>IF(AND(ISEVEN(H25*10^2),ROUND(MOD(H25*10^2,1),2)&lt;=0.5),ROUNDDOWN(H25,2),ROUND(H25,2))</f>
        <v>0</v>
      </c>
      <c r="H25" s="28">
        <f>0 * F25</f>
        <v>0</v>
      </c>
    </row>
    <row r="26" spans="1:13" s="28" customFormat="1" ht="51" x14ac:dyDescent="0.2">
      <c r="A26" s="27" t="s">
        <v>38</v>
      </c>
      <c r="B26" s="35">
        <v>5</v>
      </c>
      <c r="C26" s="35" t="s">
        <v>34</v>
      </c>
      <c r="D26" s="36" t="s">
        <v>39</v>
      </c>
      <c r="E26" s="39"/>
      <c r="F26" s="38">
        <f>IF(AND(ISEVEN(ROUND(E26,5)* B26*10^2),ROUND(MOD(ROUND(E26,5)* B26*10^2,1),2)&lt;=0.5),ROUNDDOWN(ROUND(E26,5)* B26,2),ROUND(ROUND(E26,5)* B26,2))</f>
        <v>0</v>
      </c>
      <c r="G26" s="28">
        <f>IF(AND(ISEVEN(H26*10^2),ROUND(MOD(H26*10^2,1),2)&lt;=0.5),ROUNDDOWN(H26,2),ROUND(H26,2))</f>
        <v>0</v>
      </c>
      <c r="H26" s="28">
        <f>0 * F26</f>
        <v>0</v>
      </c>
    </row>
    <row r="27" spans="1:13" s="28" customFormat="1" ht="25.5" x14ac:dyDescent="0.2">
      <c r="A27" s="27" t="s">
        <v>40</v>
      </c>
      <c r="B27" s="35">
        <v>10</v>
      </c>
      <c r="C27" s="35" t="s">
        <v>16</v>
      </c>
      <c r="D27" s="36" t="s">
        <v>41</v>
      </c>
      <c r="E27" s="39"/>
      <c r="F27" s="38">
        <f>IF(AND(ISEVEN(ROUND(E27,5)* B27*10^2),ROUND(MOD(ROUND(E27,5)* B27*10^2,1),2)&lt;=0.5),ROUNDDOWN(ROUND(E27,5)* B27,2),ROUND(ROUND(E27,5)* B27,2))</f>
        <v>0</v>
      </c>
      <c r="G27" s="28">
        <f>IF(AND(ISEVEN(H27*10^2),ROUND(MOD(H27*10^2,1),2)&lt;=0.5),ROUNDDOWN(H27,2),ROUND(H27,2))</f>
        <v>0</v>
      </c>
      <c r="H27" s="28">
        <f>0 * F27</f>
        <v>0</v>
      </c>
    </row>
    <row r="28" spans="1:13" s="28" customFormat="1" x14ac:dyDescent="0.2">
      <c r="A28" s="27"/>
      <c r="B28" s="35"/>
      <c r="C28" s="35"/>
      <c r="D28" s="36" t="s">
        <v>42</v>
      </c>
      <c r="E28" s="37"/>
      <c r="F28" s="38"/>
    </row>
    <row r="29" spans="1:13" s="28" customFormat="1" ht="51" x14ac:dyDescent="0.2">
      <c r="A29" s="27" t="s">
        <v>43</v>
      </c>
      <c r="B29" s="35">
        <v>70</v>
      </c>
      <c r="C29" s="35" t="s">
        <v>16</v>
      </c>
      <c r="D29" s="36" t="s">
        <v>44</v>
      </c>
      <c r="E29" s="39"/>
      <c r="F29" s="38">
        <f>IF(AND(ISEVEN(ROUND(E29,5)* B29*10^2),ROUND(MOD(ROUND(E29,5)* B29*10^2,1),2)&lt;=0.5),ROUNDDOWN(ROUND(E29,5)* B29,2),ROUND(ROUND(E29,5)* B29,2))</f>
        <v>0</v>
      </c>
      <c r="G29" s="28">
        <f>IF(AND(ISEVEN(H29*10^2),ROUND(MOD(H29*10^2,1),2)&lt;=0.5),ROUNDDOWN(H29,2),ROUND(H29,2))</f>
        <v>0</v>
      </c>
      <c r="H29" s="28">
        <f>0 * F29</f>
        <v>0</v>
      </c>
    </row>
    <row r="30" spans="1:13" s="28" customFormat="1" ht="51" x14ac:dyDescent="0.2">
      <c r="A30" s="27" t="s">
        <v>45</v>
      </c>
      <c r="B30" s="35">
        <v>10</v>
      </c>
      <c r="C30" s="35" t="s">
        <v>16</v>
      </c>
      <c r="D30" s="36" t="s">
        <v>46</v>
      </c>
      <c r="E30" s="39"/>
      <c r="F30" s="38">
        <f>IF(AND(ISEVEN(ROUND(E30,5)* B30*10^2),ROUND(MOD(ROUND(E30,5)* B30*10^2,1),2)&lt;=0.5),ROUNDDOWN(ROUND(E30,5)* B30,2),ROUND(ROUND(E30,5)* B30,2))</f>
        <v>0</v>
      </c>
      <c r="G30" s="28">
        <f>IF(AND(ISEVEN(H30*10^2),ROUND(MOD(H30*10^2,1),2)&lt;=0.5),ROUNDDOWN(H30,2),ROUND(H30,2))</f>
        <v>0</v>
      </c>
      <c r="H30" s="28">
        <f>0 * F30</f>
        <v>0</v>
      </c>
    </row>
    <row r="31" spans="1:13" s="28" customFormat="1" ht="153" x14ac:dyDescent="0.2">
      <c r="A31" s="27" t="s">
        <v>47</v>
      </c>
      <c r="B31" s="35">
        <v>10</v>
      </c>
      <c r="C31" s="35" t="s">
        <v>16</v>
      </c>
      <c r="D31" s="36" t="s">
        <v>48</v>
      </c>
      <c r="E31" s="39"/>
      <c r="F31" s="38">
        <f>IF(AND(ISEVEN(ROUND(E31,5)* B31*10^2),ROUND(MOD(ROUND(E31,5)* B31*10^2,1),2)&lt;=0.5),ROUNDDOWN(ROUND(E31,5)* B31,2),ROUND(ROUND(E31,5)* B31,2))</f>
        <v>0</v>
      </c>
      <c r="G31" s="28">
        <f>IF(AND(ISEVEN(H31*10^2),ROUND(MOD(H31*10^2,1),2)&lt;=0.5),ROUNDDOWN(H31,2),ROUND(H31,2))</f>
        <v>0</v>
      </c>
      <c r="H31" s="28">
        <f>0 * F31</f>
        <v>0</v>
      </c>
    </row>
    <row r="32" spans="1:13" s="28" customFormat="1" ht="127.5" x14ac:dyDescent="0.2">
      <c r="A32" s="27" t="s">
        <v>49</v>
      </c>
      <c r="B32" s="35">
        <v>20</v>
      </c>
      <c r="C32" s="35" t="s">
        <v>16</v>
      </c>
      <c r="D32" s="36" t="s">
        <v>50</v>
      </c>
      <c r="E32" s="39"/>
      <c r="F32" s="38">
        <f>IF(AND(ISEVEN(ROUND(E32,5)* B32*10^2),ROUND(MOD(ROUND(E32,5)* B32*10^2,1),2)&lt;=0.5),ROUNDDOWN(ROUND(E32,5)* B32,2),ROUND(ROUND(E32,5)* B32,2))</f>
        <v>0</v>
      </c>
      <c r="G32" s="28">
        <f>IF(AND(ISEVEN(H32*10^2),ROUND(MOD(H32*10^2,1),2)&lt;=0.5),ROUNDDOWN(H32,2),ROUND(H32,2))</f>
        <v>0</v>
      </c>
      <c r="H32" s="28">
        <f>0 * F32</f>
        <v>0</v>
      </c>
    </row>
    <row r="33" spans="1:8" s="28" customFormat="1" ht="127.5" x14ac:dyDescent="0.2">
      <c r="A33" s="27" t="s">
        <v>51</v>
      </c>
      <c r="B33" s="35">
        <v>15</v>
      </c>
      <c r="C33" s="35" t="s">
        <v>16</v>
      </c>
      <c r="D33" s="36" t="s">
        <v>52</v>
      </c>
      <c r="E33" s="39"/>
      <c r="F33" s="38">
        <f>IF(AND(ISEVEN(ROUND(E33,5)* B33*10^2),ROUND(MOD(ROUND(E33,5)* B33*10^2,1),2)&lt;=0.5),ROUNDDOWN(ROUND(E33,5)* B33,2),ROUND(ROUND(E33,5)* B33,2))</f>
        <v>0</v>
      </c>
      <c r="G33" s="28">
        <f>IF(AND(ISEVEN(H33*10^2),ROUND(MOD(H33*10^2,1),2)&lt;=0.5),ROUNDDOWN(H33,2),ROUND(H33,2))</f>
        <v>0</v>
      </c>
      <c r="H33" s="28">
        <f>0 * F33</f>
        <v>0</v>
      </c>
    </row>
    <row r="34" spans="1:8" s="28" customFormat="1" ht="127.5" x14ac:dyDescent="0.2">
      <c r="A34" s="27" t="s">
        <v>53</v>
      </c>
      <c r="B34" s="35">
        <v>350</v>
      </c>
      <c r="C34" s="35" t="s">
        <v>16</v>
      </c>
      <c r="D34" s="36" t="s">
        <v>54</v>
      </c>
      <c r="E34" s="39"/>
      <c r="F34" s="38">
        <f>IF(AND(ISEVEN(ROUND(E34,5)* B34*10^2),ROUND(MOD(ROUND(E34,5)* B34*10^2,1),2)&lt;=0.5),ROUNDDOWN(ROUND(E34,5)* B34,2),ROUND(ROUND(E34,5)* B34,2))</f>
        <v>0</v>
      </c>
      <c r="G34" s="28">
        <f>IF(AND(ISEVEN(H34*10^2),ROUND(MOD(H34*10^2,1),2)&lt;=0.5),ROUNDDOWN(H34,2),ROUND(H34,2))</f>
        <v>0</v>
      </c>
      <c r="H34" s="28">
        <f>0 * F34</f>
        <v>0</v>
      </c>
    </row>
    <row r="35" spans="1:8" s="28" customFormat="1" ht="127.5" x14ac:dyDescent="0.2">
      <c r="A35" s="27" t="s">
        <v>55</v>
      </c>
      <c r="B35" s="35">
        <v>115</v>
      </c>
      <c r="C35" s="35" t="s">
        <v>16</v>
      </c>
      <c r="D35" s="36" t="s">
        <v>56</v>
      </c>
      <c r="E35" s="39"/>
      <c r="F35" s="38">
        <f>IF(AND(ISEVEN(ROUND(E35,5)* B35*10^2),ROUND(MOD(ROUND(E35,5)* B35*10^2,1),2)&lt;=0.5),ROUNDDOWN(ROUND(E35,5)* B35,2),ROUND(ROUND(E35,5)* B35,2))</f>
        <v>0</v>
      </c>
      <c r="G35" s="28">
        <f>IF(AND(ISEVEN(H35*10^2),ROUND(MOD(H35*10^2,1),2)&lt;=0.5),ROUNDDOWN(H35,2),ROUND(H35,2))</f>
        <v>0</v>
      </c>
      <c r="H35" s="28">
        <f>0 * F35</f>
        <v>0</v>
      </c>
    </row>
    <row r="36" spans="1:8" s="28" customFormat="1" ht="127.5" x14ac:dyDescent="0.2">
      <c r="A36" s="27" t="s">
        <v>57</v>
      </c>
      <c r="B36" s="35">
        <v>25</v>
      </c>
      <c r="C36" s="35" t="s">
        <v>16</v>
      </c>
      <c r="D36" s="36" t="s">
        <v>58</v>
      </c>
      <c r="E36" s="39"/>
      <c r="F36" s="38">
        <f>IF(AND(ISEVEN(ROUND(E36,5)* B36*10^2),ROUND(MOD(ROUND(E36,5)* B36*10^2,1),2)&lt;=0.5),ROUNDDOWN(ROUND(E36,5)* B36,2),ROUND(ROUND(E36,5)* B36,2))</f>
        <v>0</v>
      </c>
      <c r="G36" s="28">
        <f>IF(AND(ISEVEN(H36*10^2),ROUND(MOD(H36*10^2,1),2)&lt;=0.5),ROUNDDOWN(H36,2),ROUND(H36,2))</f>
        <v>0</v>
      </c>
      <c r="H36" s="28">
        <f>0 * F36</f>
        <v>0</v>
      </c>
    </row>
    <row r="37" spans="1:8" s="28" customFormat="1" ht="127.5" x14ac:dyDescent="0.2">
      <c r="A37" s="27" t="s">
        <v>59</v>
      </c>
      <c r="B37" s="35">
        <v>190</v>
      </c>
      <c r="C37" s="35" t="s">
        <v>16</v>
      </c>
      <c r="D37" s="36" t="s">
        <v>60</v>
      </c>
      <c r="E37" s="39"/>
      <c r="F37" s="38">
        <f>IF(AND(ISEVEN(ROUND(E37,5)* B37*10^2),ROUND(MOD(ROUND(E37,5)* B37*10^2,1),2)&lt;=0.5),ROUNDDOWN(ROUND(E37,5)* B37,2),ROUND(ROUND(E37,5)* B37,2))</f>
        <v>0</v>
      </c>
      <c r="G37" s="28">
        <f>IF(AND(ISEVEN(H37*10^2),ROUND(MOD(H37*10^2,1),2)&lt;=0.5),ROUNDDOWN(H37,2),ROUND(H37,2))</f>
        <v>0</v>
      </c>
      <c r="H37" s="28">
        <f>0 * F37</f>
        <v>0</v>
      </c>
    </row>
    <row r="38" spans="1:8" s="28" customFormat="1" ht="127.5" x14ac:dyDescent="0.2">
      <c r="A38" s="27" t="s">
        <v>61</v>
      </c>
      <c r="B38" s="35">
        <v>330</v>
      </c>
      <c r="C38" s="35" t="s">
        <v>16</v>
      </c>
      <c r="D38" s="36" t="s">
        <v>62</v>
      </c>
      <c r="E38" s="39"/>
      <c r="F38" s="38">
        <f>IF(AND(ISEVEN(ROUND(E38,5)* B38*10^2),ROUND(MOD(ROUND(E38,5)* B38*10^2,1),2)&lt;=0.5),ROUNDDOWN(ROUND(E38,5)* B38,2),ROUND(ROUND(E38,5)* B38,2))</f>
        <v>0</v>
      </c>
      <c r="G38" s="28">
        <f>IF(AND(ISEVEN(H38*10^2),ROUND(MOD(H38*10^2,1),2)&lt;=0.5),ROUNDDOWN(H38,2),ROUND(H38,2))</f>
        <v>0</v>
      </c>
      <c r="H38" s="28">
        <f>0 * F38</f>
        <v>0</v>
      </c>
    </row>
    <row r="39" spans="1:8" s="28" customFormat="1" ht="127.5" x14ac:dyDescent="0.2">
      <c r="A39" s="27" t="s">
        <v>63</v>
      </c>
      <c r="B39" s="35">
        <v>223</v>
      </c>
      <c r="C39" s="35" t="s">
        <v>16</v>
      </c>
      <c r="D39" s="36" t="s">
        <v>64</v>
      </c>
      <c r="E39" s="39"/>
      <c r="F39" s="38">
        <f>IF(AND(ISEVEN(ROUND(E39,5)* B39*10^2),ROUND(MOD(ROUND(E39,5)* B39*10^2,1),2)&lt;=0.5),ROUNDDOWN(ROUND(E39,5)* B39,2),ROUND(ROUND(E39,5)* B39,2))</f>
        <v>0</v>
      </c>
      <c r="G39" s="28">
        <f>IF(AND(ISEVEN(H39*10^2),ROUND(MOD(H39*10^2,1),2)&lt;=0.5),ROUNDDOWN(H39,2),ROUND(H39,2))</f>
        <v>0</v>
      </c>
      <c r="H39" s="28">
        <f>0 * F39</f>
        <v>0</v>
      </c>
    </row>
    <row r="40" spans="1:8" s="28" customFormat="1" ht="140.25" x14ac:dyDescent="0.2">
      <c r="A40" s="27" t="s">
        <v>65</v>
      </c>
      <c r="B40" s="35">
        <v>15</v>
      </c>
      <c r="C40" s="35" t="s">
        <v>16</v>
      </c>
      <c r="D40" s="36" t="s">
        <v>66</v>
      </c>
      <c r="E40" s="39"/>
      <c r="F40" s="38">
        <f>IF(AND(ISEVEN(ROUND(E40,5)* B40*10^2),ROUND(MOD(ROUND(E40,5)* B40*10^2,1),2)&lt;=0.5),ROUNDDOWN(ROUND(E40,5)* B40,2),ROUND(ROUND(E40,5)* B40,2))</f>
        <v>0</v>
      </c>
      <c r="G40" s="28">
        <f>IF(AND(ISEVEN(H40*10^2),ROUND(MOD(H40*10^2,1),2)&lt;=0.5),ROUNDDOWN(H40,2),ROUND(H40,2))</f>
        <v>0</v>
      </c>
      <c r="H40" s="28">
        <f>0 * F40</f>
        <v>0</v>
      </c>
    </row>
    <row r="41" spans="1:8" s="28" customFormat="1" x14ac:dyDescent="0.2">
      <c r="A41" s="27"/>
      <c r="B41" s="35"/>
      <c r="C41" s="35"/>
      <c r="D41" s="36" t="s">
        <v>67</v>
      </c>
      <c r="E41" s="37"/>
      <c r="F41" s="38"/>
    </row>
    <row r="42" spans="1:8" s="28" customFormat="1" ht="89.25" x14ac:dyDescent="0.2">
      <c r="A42" s="27" t="s">
        <v>68</v>
      </c>
      <c r="B42" s="35">
        <v>35</v>
      </c>
      <c r="C42" s="35" t="s">
        <v>16</v>
      </c>
      <c r="D42" s="36" t="s">
        <v>69</v>
      </c>
      <c r="E42" s="39"/>
      <c r="F42" s="38">
        <f>IF(AND(ISEVEN(ROUND(E42,5)* B42*10^2),ROUND(MOD(ROUND(E42,5)* B42*10^2,1),2)&lt;=0.5),ROUNDDOWN(ROUND(E42,5)* B42,2),ROUND(ROUND(E42,5)* B42,2))</f>
        <v>0</v>
      </c>
      <c r="G42" s="28">
        <f>IF(AND(ISEVEN(H42*10^2),ROUND(MOD(H42*10^2,1),2)&lt;=0.5),ROUNDDOWN(H42,2),ROUND(H42,2))</f>
        <v>0</v>
      </c>
      <c r="H42" s="28">
        <f>0 * F42</f>
        <v>0</v>
      </c>
    </row>
    <row r="43" spans="1:8" s="28" customFormat="1" ht="25.5" x14ac:dyDescent="0.2">
      <c r="A43" s="27" t="s">
        <v>70</v>
      </c>
      <c r="B43" s="35">
        <v>19.5</v>
      </c>
      <c r="C43" s="35" t="s">
        <v>16</v>
      </c>
      <c r="D43" s="36" t="s">
        <v>71</v>
      </c>
      <c r="E43" s="39"/>
      <c r="F43" s="38">
        <f>IF(AND(ISEVEN(ROUND(E43,5)* B43*10^2),ROUND(MOD(ROUND(E43,5)* B43*10^2,1),2)&lt;=0.5),ROUNDDOWN(ROUND(E43,5)* B43,2),ROUND(ROUND(E43,5)* B43,2))</f>
        <v>0</v>
      </c>
      <c r="G43" s="28">
        <f>IF(AND(ISEVEN(H43*10^2),ROUND(MOD(H43*10^2,1),2)&lt;=0.5),ROUNDDOWN(H43,2),ROUND(H43,2))</f>
        <v>0</v>
      </c>
      <c r="H43" s="28">
        <f>0 * F43</f>
        <v>0</v>
      </c>
    </row>
    <row r="44" spans="1:8" s="28" customFormat="1" ht="76.5" x14ac:dyDescent="0.2">
      <c r="A44" s="27" t="s">
        <v>72</v>
      </c>
      <c r="B44" s="35">
        <v>65</v>
      </c>
      <c r="C44" s="35" t="s">
        <v>16</v>
      </c>
      <c r="D44" s="36" t="s">
        <v>73</v>
      </c>
      <c r="E44" s="39"/>
      <c r="F44" s="38">
        <f>IF(AND(ISEVEN(ROUND(E44,5)* B44*10^2),ROUND(MOD(ROUND(E44,5)* B44*10^2,1),2)&lt;=0.5),ROUNDDOWN(ROUND(E44,5)* B44,2),ROUND(ROUND(E44,5)* B44,2))</f>
        <v>0</v>
      </c>
      <c r="G44" s="28">
        <f>IF(AND(ISEVEN(H44*10^2),ROUND(MOD(H44*10^2,1),2)&lt;=0.5),ROUNDDOWN(H44,2),ROUND(H44,2))</f>
        <v>0</v>
      </c>
      <c r="H44" s="28">
        <f>0 * F44</f>
        <v>0</v>
      </c>
    </row>
    <row r="45" spans="1:8" s="28" customFormat="1" x14ac:dyDescent="0.2">
      <c r="A45" s="27" t="s">
        <v>74</v>
      </c>
      <c r="B45" s="35">
        <v>5</v>
      </c>
      <c r="C45" s="35" t="s">
        <v>11</v>
      </c>
      <c r="D45" s="36" t="s">
        <v>75</v>
      </c>
      <c r="E45" s="39"/>
      <c r="F45" s="38">
        <f>IF(AND(ISEVEN(ROUND(E45,5)* B45*10^2),ROUND(MOD(ROUND(E45,5)* B45*10^2,1),2)&lt;=0.5),ROUNDDOWN(ROUND(E45,5)* B45,2),ROUND(ROUND(E45,5)* B45,2))</f>
        <v>0</v>
      </c>
      <c r="G45" s="28">
        <f>IF(AND(ISEVEN(H45*10^2),ROUND(MOD(H45*10^2,1),2)&lt;=0.5),ROUNDDOWN(H45,2),ROUND(H45,2))</f>
        <v>0</v>
      </c>
      <c r="H45" s="28">
        <f>0 * F45</f>
        <v>0</v>
      </c>
    </row>
    <row r="46" spans="1:8" s="28" customFormat="1" x14ac:dyDescent="0.2">
      <c r="A46" s="27" t="s">
        <v>76</v>
      </c>
      <c r="B46" s="35">
        <v>1356</v>
      </c>
      <c r="C46" s="35" t="s">
        <v>11</v>
      </c>
      <c r="D46" s="36" t="s">
        <v>77</v>
      </c>
      <c r="E46" s="39"/>
      <c r="F46" s="38">
        <f>IF(AND(ISEVEN(ROUND(E46,5)* B46*10^2),ROUND(MOD(ROUND(E46,5)* B46*10^2,1),2)&lt;=0.5),ROUNDDOWN(ROUND(E46,5)* B46,2),ROUND(ROUND(E46,5)* B46,2))</f>
        <v>0</v>
      </c>
      <c r="G46" s="28">
        <f>IF(AND(ISEVEN(H46*10^2),ROUND(MOD(H46*10^2,1),2)&lt;=0.5),ROUNDDOWN(H46,2),ROUND(H46,2))</f>
        <v>0</v>
      </c>
      <c r="H46" s="28">
        <f>0 * F46</f>
        <v>0</v>
      </c>
    </row>
    <row r="47" spans="1:8" s="28" customFormat="1" x14ac:dyDescent="0.2">
      <c r="A47" s="27" t="s">
        <v>78</v>
      </c>
      <c r="B47" s="35">
        <v>2</v>
      </c>
      <c r="C47" s="35" t="s">
        <v>79</v>
      </c>
      <c r="D47" s="36" t="s">
        <v>80</v>
      </c>
      <c r="E47" s="39"/>
      <c r="F47" s="38">
        <f>IF(AND(ISEVEN(ROUND(E47,5)* B47*10^2),ROUND(MOD(ROUND(E47,5)* B47*10^2,1),2)&lt;=0.5),ROUNDDOWN(ROUND(E47,5)* B47,2),ROUND(ROUND(E47,5)* B47,2))</f>
        <v>0</v>
      </c>
      <c r="G47" s="28">
        <f>IF(AND(ISEVEN(H47*10^2),ROUND(MOD(H47*10^2,1),2)&lt;=0.5),ROUNDDOWN(H47,2),ROUND(H47,2))</f>
        <v>0</v>
      </c>
      <c r="H47" s="28">
        <f>0 * F47</f>
        <v>0</v>
      </c>
    </row>
    <row r="48" spans="1:8" s="28" customFormat="1" x14ac:dyDescent="0.2">
      <c r="A48" s="27" t="s">
        <v>81</v>
      </c>
      <c r="B48" s="35">
        <v>2</v>
      </c>
      <c r="C48" s="35" t="s">
        <v>79</v>
      </c>
      <c r="D48" s="36" t="s">
        <v>82</v>
      </c>
      <c r="E48" s="39"/>
      <c r="F48" s="38">
        <f>IF(AND(ISEVEN(ROUND(E48,5)* B48*10^2),ROUND(MOD(ROUND(E48,5)* B48*10^2,1),2)&lt;=0.5),ROUNDDOWN(ROUND(E48,5)* B48,2),ROUND(ROUND(E48,5)* B48,2))</f>
        <v>0</v>
      </c>
      <c r="G48" s="28">
        <f>IF(AND(ISEVEN(H48*10^2),ROUND(MOD(H48*10^2,1),2)&lt;=0.5),ROUNDDOWN(H48,2),ROUND(H48,2))</f>
        <v>0</v>
      </c>
      <c r="H48" s="28">
        <f>0 * F48</f>
        <v>0</v>
      </c>
    </row>
    <row r="49" spans="1:8" s="28" customFormat="1" ht="25.5" x14ac:dyDescent="0.2">
      <c r="A49" s="27" t="s">
        <v>83</v>
      </c>
      <c r="B49" s="35">
        <v>8</v>
      </c>
      <c r="C49" s="35" t="s">
        <v>11</v>
      </c>
      <c r="D49" s="36" t="s">
        <v>84</v>
      </c>
      <c r="E49" s="39"/>
      <c r="F49" s="38">
        <f>IF(AND(ISEVEN(ROUND(E49,5)* B49*10^2),ROUND(MOD(ROUND(E49,5)* B49*10^2,1),2)&lt;=0.5),ROUNDDOWN(ROUND(E49,5)* B49,2),ROUND(ROUND(E49,5)* B49,2))</f>
        <v>0</v>
      </c>
      <c r="G49" s="28">
        <f>IF(AND(ISEVEN(H49*10^2),ROUND(MOD(H49*10^2,1),2)&lt;=0.5),ROUNDDOWN(H49,2),ROUND(H49,2))</f>
        <v>0</v>
      </c>
      <c r="H49" s="28">
        <f>0 * F49</f>
        <v>0</v>
      </c>
    </row>
    <row r="50" spans="1:8" s="28" customFormat="1" x14ac:dyDescent="0.2">
      <c r="A50" s="27" t="s">
        <v>85</v>
      </c>
      <c r="B50" s="35">
        <v>1</v>
      </c>
      <c r="C50" s="35" t="s">
        <v>79</v>
      </c>
      <c r="D50" s="36" t="s">
        <v>86</v>
      </c>
      <c r="E50" s="39"/>
      <c r="F50" s="38">
        <f>IF(AND(ISEVEN(ROUND(E50,5)* B50*10^2),ROUND(MOD(ROUND(E50,5)* B50*10^2,1),2)&lt;=0.5),ROUNDDOWN(ROUND(E50,5)* B50,2),ROUND(ROUND(E50,5)* B50,2))</f>
        <v>0</v>
      </c>
      <c r="G50" s="28">
        <f>IF(AND(ISEVEN(H50*10^2),ROUND(MOD(H50*10^2,1),2)&lt;=0.5),ROUNDDOWN(H50,2),ROUND(H50,2))</f>
        <v>0</v>
      </c>
      <c r="H50" s="28">
        <f>0 * F50</f>
        <v>0</v>
      </c>
    </row>
    <row r="51" spans="1:8" s="28" customFormat="1" x14ac:dyDescent="0.2">
      <c r="A51" s="27"/>
      <c r="B51" s="35"/>
      <c r="C51" s="35"/>
      <c r="D51" s="36" t="s">
        <v>87</v>
      </c>
      <c r="E51" s="37"/>
      <c r="F51" s="38"/>
    </row>
    <row r="52" spans="1:8" s="28" customFormat="1" ht="63.75" x14ac:dyDescent="0.2">
      <c r="A52" s="27" t="s">
        <v>88</v>
      </c>
      <c r="B52" s="35">
        <v>166</v>
      </c>
      <c r="C52" s="35" t="s">
        <v>16</v>
      </c>
      <c r="D52" s="36" t="s">
        <v>89</v>
      </c>
      <c r="E52" s="39"/>
      <c r="F52" s="38">
        <f>IF(AND(ISEVEN(ROUND(E52,5)* B52*10^2),ROUND(MOD(ROUND(E52,5)* B52*10^2,1),2)&lt;=0.5),ROUNDDOWN(ROUND(E52,5)* B52,2),ROUND(ROUND(E52,5)* B52,2))</f>
        <v>0</v>
      </c>
      <c r="G52" s="28">
        <f>IF(AND(ISEVEN(H52*10^2),ROUND(MOD(H52*10^2,1),2)&lt;=0.5),ROUNDDOWN(H52,2),ROUND(H52,2))</f>
        <v>0</v>
      </c>
      <c r="H52" s="28">
        <f>0 * F52</f>
        <v>0</v>
      </c>
    </row>
    <row r="53" spans="1:8" s="28" customFormat="1" ht="25.5" x14ac:dyDescent="0.2">
      <c r="A53" s="27" t="s">
        <v>90</v>
      </c>
      <c r="B53" s="35">
        <v>41</v>
      </c>
      <c r="C53" s="35" t="s">
        <v>11</v>
      </c>
      <c r="D53" s="36" t="s">
        <v>91</v>
      </c>
      <c r="E53" s="39"/>
      <c r="F53" s="38">
        <f>IF(AND(ISEVEN(ROUND(E53,5)* B53*10^2),ROUND(MOD(ROUND(E53,5)* B53*10^2,1),2)&lt;=0.5),ROUNDDOWN(ROUND(E53,5)* B53,2),ROUND(ROUND(E53,5)* B53,2))</f>
        <v>0</v>
      </c>
      <c r="G53" s="28">
        <f>IF(AND(ISEVEN(H53*10^2),ROUND(MOD(H53*10^2,1),2)&lt;=0.5),ROUNDDOWN(H53,2),ROUND(H53,2))</f>
        <v>0</v>
      </c>
      <c r="H53" s="28">
        <f>0 * F53</f>
        <v>0</v>
      </c>
    </row>
    <row r="54" spans="1:8" s="28" customFormat="1" ht="25.5" x14ac:dyDescent="0.2">
      <c r="A54" s="27" t="s">
        <v>92</v>
      </c>
      <c r="B54" s="35">
        <v>41</v>
      </c>
      <c r="C54" s="35" t="s">
        <v>11</v>
      </c>
      <c r="D54" s="36" t="s">
        <v>93</v>
      </c>
      <c r="E54" s="39"/>
      <c r="F54" s="38">
        <f>IF(AND(ISEVEN(ROUND(E54,5)* B54*10^2),ROUND(MOD(ROUND(E54,5)* B54*10^2,1),2)&lt;=0.5),ROUNDDOWN(ROUND(E54,5)* B54,2),ROUND(ROUND(E54,5)* B54,2))</f>
        <v>0</v>
      </c>
      <c r="G54" s="28">
        <f>IF(AND(ISEVEN(H54*10^2),ROUND(MOD(H54*10^2,1),2)&lt;=0.5),ROUNDDOWN(H54,2),ROUND(H54,2))</f>
        <v>0</v>
      </c>
      <c r="H54" s="28">
        <f>0 * F54</f>
        <v>0</v>
      </c>
    </row>
    <row r="55" spans="1:8" s="28" customFormat="1" x14ac:dyDescent="0.2">
      <c r="A55" s="27" t="s">
        <v>94</v>
      </c>
      <c r="B55" s="35">
        <v>1</v>
      </c>
      <c r="C55" s="35" t="s">
        <v>79</v>
      </c>
      <c r="D55" s="36" t="s">
        <v>95</v>
      </c>
      <c r="E55" s="39"/>
      <c r="F55" s="38">
        <f>IF(AND(ISEVEN(ROUND(E55,5)* B55*10^2),ROUND(MOD(ROUND(E55,5)* B55*10^2,1),2)&lt;=0.5),ROUNDDOWN(ROUND(E55,5)* B55,2),ROUND(ROUND(E55,5)* B55,2))</f>
        <v>0</v>
      </c>
      <c r="G55" s="28">
        <f>IF(AND(ISEVEN(H55*10^2),ROUND(MOD(H55*10^2,1),2)&lt;=0.5),ROUNDDOWN(H55,2),ROUND(H55,2))</f>
        <v>0</v>
      </c>
      <c r="H55" s="28">
        <f>0 * F55</f>
        <v>0</v>
      </c>
    </row>
    <row r="56" spans="1:8" s="28" customFormat="1" x14ac:dyDescent="0.2">
      <c r="A56" s="27" t="s">
        <v>96</v>
      </c>
      <c r="B56" s="35">
        <v>4</v>
      </c>
      <c r="C56" s="35" t="s">
        <v>79</v>
      </c>
      <c r="D56" s="36" t="s">
        <v>97</v>
      </c>
      <c r="E56" s="39"/>
      <c r="F56" s="38">
        <f>IF(AND(ISEVEN(ROUND(E56,5)* B56*10^2),ROUND(MOD(ROUND(E56,5)* B56*10^2,1),2)&lt;=0.5),ROUNDDOWN(ROUND(E56,5)* B56,2),ROUND(ROUND(E56,5)* B56,2))</f>
        <v>0</v>
      </c>
      <c r="G56" s="28">
        <f>IF(AND(ISEVEN(H56*10^2),ROUND(MOD(H56*10^2,1),2)&lt;=0.5),ROUNDDOWN(H56,2),ROUND(H56,2))</f>
        <v>0</v>
      </c>
      <c r="H56" s="28">
        <f>0 * F56</f>
        <v>0</v>
      </c>
    </row>
    <row r="57" spans="1:8" s="28" customFormat="1" x14ac:dyDescent="0.2">
      <c r="A57" s="27" t="s">
        <v>98</v>
      </c>
      <c r="B57" s="35">
        <v>2</v>
      </c>
      <c r="C57" s="35" t="s">
        <v>79</v>
      </c>
      <c r="D57" s="36" t="s">
        <v>99</v>
      </c>
      <c r="E57" s="39"/>
      <c r="F57" s="38">
        <f>IF(AND(ISEVEN(ROUND(E57,5)* B57*10^2),ROUND(MOD(ROUND(E57,5)* B57*10^2,1),2)&lt;=0.5),ROUNDDOWN(ROUND(E57,5)* B57,2),ROUND(ROUND(E57,5)* B57,2))</f>
        <v>0</v>
      </c>
      <c r="G57" s="28">
        <f>IF(AND(ISEVEN(H57*10^2),ROUND(MOD(H57*10^2,1),2)&lt;=0.5),ROUNDDOWN(H57,2),ROUND(H57,2))</f>
        <v>0</v>
      </c>
      <c r="H57" s="28">
        <f>0 * F57</f>
        <v>0</v>
      </c>
    </row>
    <row r="58" spans="1:8" s="28" customFormat="1" x14ac:dyDescent="0.2">
      <c r="A58" s="27" t="s">
        <v>100</v>
      </c>
      <c r="B58" s="35">
        <v>3</v>
      </c>
      <c r="C58" s="35" t="s">
        <v>79</v>
      </c>
      <c r="D58" s="36" t="s">
        <v>101</v>
      </c>
      <c r="E58" s="39"/>
      <c r="F58" s="38">
        <f>IF(AND(ISEVEN(ROUND(E58,5)* B58*10^2),ROUND(MOD(ROUND(E58,5)* B58*10^2,1),2)&lt;=0.5),ROUNDDOWN(ROUND(E58,5)* B58,2),ROUND(ROUND(E58,5)* B58,2))</f>
        <v>0</v>
      </c>
      <c r="G58" s="28">
        <f>IF(AND(ISEVEN(H58*10^2),ROUND(MOD(H58*10^2,1),2)&lt;=0.5),ROUNDDOWN(H58,2),ROUND(H58,2))</f>
        <v>0</v>
      </c>
      <c r="H58" s="28">
        <f>0 * F58</f>
        <v>0</v>
      </c>
    </row>
    <row r="59" spans="1:8" s="28" customFormat="1" x14ac:dyDescent="0.2">
      <c r="A59" s="27" t="s">
        <v>102</v>
      </c>
      <c r="B59" s="35">
        <v>5</v>
      </c>
      <c r="C59" s="35" t="s">
        <v>79</v>
      </c>
      <c r="D59" s="36" t="s">
        <v>103</v>
      </c>
      <c r="E59" s="39"/>
      <c r="F59" s="38">
        <f>IF(AND(ISEVEN(ROUND(E59,5)* B59*10^2),ROUND(MOD(ROUND(E59,5)* B59*10^2,1),2)&lt;=0.5),ROUNDDOWN(ROUND(E59,5)* B59,2),ROUND(ROUND(E59,5)* B59,2))</f>
        <v>0</v>
      </c>
      <c r="G59" s="28">
        <f>IF(AND(ISEVEN(H59*10^2),ROUND(MOD(H59*10^2,1),2)&lt;=0.5),ROUNDDOWN(H59,2),ROUND(H59,2))</f>
        <v>0</v>
      </c>
      <c r="H59" s="28">
        <f>0 * F59</f>
        <v>0</v>
      </c>
    </row>
    <row r="60" spans="1:8" s="28" customFormat="1" x14ac:dyDescent="0.2">
      <c r="A60" s="27" t="s">
        <v>104</v>
      </c>
      <c r="B60" s="35">
        <v>3</v>
      </c>
      <c r="C60" s="35" t="s">
        <v>79</v>
      </c>
      <c r="D60" s="36" t="s">
        <v>105</v>
      </c>
      <c r="E60" s="39"/>
      <c r="F60" s="38">
        <f>IF(AND(ISEVEN(ROUND(E60,5)* B60*10^2),ROUND(MOD(ROUND(E60,5)* B60*10^2,1),2)&lt;=0.5),ROUNDDOWN(ROUND(E60,5)* B60,2),ROUND(ROUND(E60,5)* B60,2))</f>
        <v>0</v>
      </c>
      <c r="G60" s="28">
        <f>IF(AND(ISEVEN(H60*10^2),ROUND(MOD(H60*10^2,1),2)&lt;=0.5),ROUNDDOWN(H60,2),ROUND(H60,2))</f>
        <v>0</v>
      </c>
      <c r="H60" s="28">
        <f>0 * F60</f>
        <v>0</v>
      </c>
    </row>
    <row r="61" spans="1:8" s="28" customFormat="1" x14ac:dyDescent="0.2">
      <c r="A61" s="27" t="s">
        <v>106</v>
      </c>
      <c r="B61" s="35">
        <v>30</v>
      </c>
      <c r="C61" s="35" t="s">
        <v>79</v>
      </c>
      <c r="D61" s="36" t="s">
        <v>107</v>
      </c>
      <c r="E61" s="39"/>
      <c r="F61" s="38">
        <f>IF(AND(ISEVEN(ROUND(E61,5)* B61*10^2),ROUND(MOD(ROUND(E61,5)* B61*10^2,1),2)&lt;=0.5),ROUNDDOWN(ROUND(E61,5)* B61,2),ROUND(ROUND(E61,5)* B61,2))</f>
        <v>0</v>
      </c>
      <c r="G61" s="28">
        <f>IF(AND(ISEVEN(H61*10^2),ROUND(MOD(H61*10^2,1),2)&lt;=0.5),ROUNDDOWN(H61,2),ROUND(H61,2))</f>
        <v>0</v>
      </c>
      <c r="H61" s="28">
        <f>0 * F61</f>
        <v>0</v>
      </c>
    </row>
    <row r="62" spans="1:8" s="28" customFormat="1" x14ac:dyDescent="0.2">
      <c r="A62" s="27" t="s">
        <v>108</v>
      </c>
      <c r="B62" s="35">
        <v>10</v>
      </c>
      <c r="C62" s="35" t="s">
        <v>79</v>
      </c>
      <c r="D62" s="36" t="s">
        <v>109</v>
      </c>
      <c r="E62" s="39"/>
      <c r="F62" s="38">
        <f>IF(AND(ISEVEN(ROUND(E62,5)* B62*10^2),ROUND(MOD(ROUND(E62,5)* B62*10^2,1),2)&lt;=0.5),ROUNDDOWN(ROUND(E62,5)* B62,2),ROUND(ROUND(E62,5)* B62,2))</f>
        <v>0</v>
      </c>
      <c r="G62" s="28">
        <f>IF(AND(ISEVEN(H62*10^2),ROUND(MOD(H62*10^2,1),2)&lt;=0.5),ROUNDDOWN(H62,2),ROUND(H62,2))</f>
        <v>0</v>
      </c>
      <c r="H62" s="28">
        <f>0 * F62</f>
        <v>0</v>
      </c>
    </row>
    <row r="63" spans="1:8" s="28" customFormat="1" x14ac:dyDescent="0.2">
      <c r="A63" s="27" t="s">
        <v>110</v>
      </c>
      <c r="B63" s="35">
        <v>4</v>
      </c>
      <c r="C63" s="35" t="s">
        <v>111</v>
      </c>
      <c r="D63" s="36" t="s">
        <v>112</v>
      </c>
      <c r="E63" s="39"/>
      <c r="F63" s="38">
        <f>IF(AND(ISEVEN(ROUND(E63,5)* B63*10^2),ROUND(MOD(ROUND(E63,5)* B63*10^2,1),2)&lt;=0.5),ROUNDDOWN(ROUND(E63,5)* B63,2),ROUND(ROUND(E63,5)* B63,2))</f>
        <v>0</v>
      </c>
      <c r="G63" s="28">
        <f>IF(AND(ISEVEN(H63*10^2),ROUND(MOD(H63*10^2,1),2)&lt;=0.5),ROUNDDOWN(H63,2),ROUND(H63,2))</f>
        <v>0</v>
      </c>
      <c r="H63" s="28">
        <f>0 * F63</f>
        <v>0</v>
      </c>
    </row>
    <row r="64" spans="1:8" s="28" customFormat="1" x14ac:dyDescent="0.2">
      <c r="A64" s="27" t="s">
        <v>113</v>
      </c>
      <c r="B64" s="35">
        <v>10</v>
      </c>
      <c r="C64" s="35" t="s">
        <v>111</v>
      </c>
      <c r="D64" s="36" t="s">
        <v>114</v>
      </c>
      <c r="E64" s="39"/>
      <c r="F64" s="38">
        <f>IF(AND(ISEVEN(ROUND(E64,5)* B64*10^2),ROUND(MOD(ROUND(E64,5)* B64*10^2,1),2)&lt;=0.5),ROUNDDOWN(ROUND(E64,5)* B64,2),ROUND(ROUND(E64,5)* B64,2))</f>
        <v>0</v>
      </c>
      <c r="G64" s="28">
        <f>IF(AND(ISEVEN(H64*10^2),ROUND(MOD(H64*10^2,1),2)&lt;=0.5),ROUNDDOWN(H64,2),ROUND(H64,2))</f>
        <v>0</v>
      </c>
      <c r="H64" s="28">
        <f>0 * F64</f>
        <v>0</v>
      </c>
    </row>
    <row r="65" spans="1:8" s="28" customFormat="1" x14ac:dyDescent="0.2">
      <c r="A65" s="27" t="s">
        <v>115</v>
      </c>
      <c r="B65" s="35">
        <v>10</v>
      </c>
      <c r="C65" s="35" t="s">
        <v>111</v>
      </c>
      <c r="D65" s="36" t="s">
        <v>116</v>
      </c>
      <c r="E65" s="39"/>
      <c r="F65" s="38">
        <f>IF(AND(ISEVEN(ROUND(E65,5)* B65*10^2),ROUND(MOD(ROUND(E65,5)* B65*10^2,1),2)&lt;=0.5),ROUNDDOWN(ROUND(E65,5)* B65,2),ROUND(ROUND(E65,5)* B65,2))</f>
        <v>0</v>
      </c>
      <c r="G65" s="28">
        <f>IF(AND(ISEVEN(H65*10^2),ROUND(MOD(H65*10^2,1),2)&lt;=0.5),ROUNDDOWN(H65,2),ROUND(H65,2))</f>
        <v>0</v>
      </c>
      <c r="H65" s="28">
        <f>0 * F65</f>
        <v>0</v>
      </c>
    </row>
    <row r="66" spans="1:8" s="28" customFormat="1" ht="25.5" x14ac:dyDescent="0.2">
      <c r="A66" s="27" t="s">
        <v>117</v>
      </c>
      <c r="B66" s="35">
        <v>15</v>
      </c>
      <c r="C66" s="35" t="s">
        <v>111</v>
      </c>
      <c r="D66" s="36" t="s">
        <v>118</v>
      </c>
      <c r="E66" s="39"/>
      <c r="F66" s="38">
        <f>IF(AND(ISEVEN(ROUND(E66,5)* B66*10^2),ROUND(MOD(ROUND(E66,5)* B66*10^2,1),2)&lt;=0.5),ROUNDDOWN(ROUND(E66,5)* B66,2),ROUND(ROUND(E66,5)* B66,2))</f>
        <v>0</v>
      </c>
      <c r="G66" s="28">
        <f>IF(AND(ISEVEN(H66*10^2),ROUND(MOD(H66*10^2,1),2)&lt;=0.5),ROUNDDOWN(H66,2),ROUND(H66,2))</f>
        <v>0</v>
      </c>
      <c r="H66" s="28">
        <f>0 * F66</f>
        <v>0</v>
      </c>
    </row>
    <row r="67" spans="1:8" s="28" customFormat="1" ht="25.5" x14ac:dyDescent="0.2">
      <c r="A67" s="27" t="s">
        <v>119</v>
      </c>
      <c r="B67" s="35">
        <v>10</v>
      </c>
      <c r="C67" s="35" t="s">
        <v>111</v>
      </c>
      <c r="D67" s="36" t="s">
        <v>120</v>
      </c>
      <c r="E67" s="39"/>
      <c r="F67" s="38">
        <f>IF(AND(ISEVEN(ROUND(E67,5)* B67*10^2),ROUND(MOD(ROUND(E67,5)* B67*10^2,1),2)&lt;=0.5),ROUNDDOWN(ROUND(E67,5)* B67,2),ROUND(ROUND(E67,5)* B67,2))</f>
        <v>0</v>
      </c>
      <c r="G67" s="28">
        <f>IF(AND(ISEVEN(H67*10^2),ROUND(MOD(H67*10^2,1),2)&lt;=0.5),ROUNDDOWN(H67,2),ROUND(H67,2))</f>
        <v>0</v>
      </c>
      <c r="H67" s="28">
        <f>0 * F67</f>
        <v>0</v>
      </c>
    </row>
    <row r="68" spans="1:8" s="28" customFormat="1" ht="25.5" x14ac:dyDescent="0.2">
      <c r="A68" s="27" t="s">
        <v>121</v>
      </c>
      <c r="B68" s="35">
        <v>10</v>
      </c>
      <c r="C68" s="35" t="s">
        <v>111</v>
      </c>
      <c r="D68" s="36" t="s">
        <v>122</v>
      </c>
      <c r="E68" s="39"/>
      <c r="F68" s="38">
        <f>IF(AND(ISEVEN(ROUND(E68,5)* B68*10^2),ROUND(MOD(ROUND(E68,5)* B68*10^2,1),2)&lt;=0.5),ROUNDDOWN(ROUND(E68,5)* B68,2),ROUND(ROUND(E68,5)* B68,2))</f>
        <v>0</v>
      </c>
      <c r="G68" s="28">
        <f>IF(AND(ISEVEN(H68*10^2),ROUND(MOD(H68*10^2,1),2)&lt;=0.5),ROUNDDOWN(H68,2),ROUND(H68,2))</f>
        <v>0</v>
      </c>
      <c r="H68" s="28">
        <f>0 * F68</f>
        <v>0</v>
      </c>
    </row>
    <row r="69" spans="1:8" s="28" customFormat="1" ht="25.5" x14ac:dyDescent="0.2">
      <c r="A69" s="27" t="s">
        <v>123</v>
      </c>
      <c r="B69" s="35">
        <v>10</v>
      </c>
      <c r="C69" s="35" t="s">
        <v>111</v>
      </c>
      <c r="D69" s="36" t="s">
        <v>124</v>
      </c>
      <c r="E69" s="39"/>
      <c r="F69" s="38">
        <f>IF(AND(ISEVEN(ROUND(E69,5)* B69*10^2),ROUND(MOD(ROUND(E69,5)* B69*10^2,1),2)&lt;=0.5),ROUNDDOWN(ROUND(E69,5)* B69,2),ROUND(ROUND(E69,5)* B69,2))</f>
        <v>0</v>
      </c>
      <c r="G69" s="28">
        <f>IF(AND(ISEVEN(H69*10^2),ROUND(MOD(H69*10^2,1),2)&lt;=0.5),ROUNDDOWN(H69,2),ROUND(H69,2))</f>
        <v>0</v>
      </c>
      <c r="H69" s="28">
        <f>0 * F69</f>
        <v>0</v>
      </c>
    </row>
    <row r="70" spans="1:8" s="28" customFormat="1" ht="25.5" x14ac:dyDescent="0.2">
      <c r="A70" s="27" t="s">
        <v>125</v>
      </c>
      <c r="B70" s="35">
        <v>125</v>
      </c>
      <c r="C70" s="35" t="s">
        <v>111</v>
      </c>
      <c r="D70" s="36" t="s">
        <v>126</v>
      </c>
      <c r="E70" s="39"/>
      <c r="F70" s="38">
        <f>IF(AND(ISEVEN(ROUND(E70,5)* B70*10^2),ROUND(MOD(ROUND(E70,5)* B70*10^2,1),2)&lt;=0.5),ROUNDDOWN(ROUND(E70,5)* B70,2),ROUND(ROUND(E70,5)* B70,2))</f>
        <v>0</v>
      </c>
      <c r="G70" s="28">
        <f>IF(AND(ISEVEN(H70*10^2),ROUND(MOD(H70*10^2,1),2)&lt;=0.5),ROUNDDOWN(H70,2),ROUND(H70,2))</f>
        <v>0</v>
      </c>
      <c r="H70" s="28">
        <f>0 * F70</f>
        <v>0</v>
      </c>
    </row>
    <row r="71" spans="1:8" s="41" customFormat="1" ht="27.95" customHeight="1" x14ac:dyDescent="0.2">
      <c r="A71" s="40"/>
      <c r="B71" s="42"/>
      <c r="C71" s="43"/>
      <c r="D71" s="44"/>
      <c r="E71" s="45" t="s">
        <v>127</v>
      </c>
      <c r="F71" s="46">
        <f>SUM(F14:F70)</f>
        <v>0</v>
      </c>
    </row>
    <row r="72" spans="1:8" s="41" customFormat="1" ht="27.95" customHeight="1" x14ac:dyDescent="0.2">
      <c r="A72" s="40"/>
      <c r="B72" s="42"/>
      <c r="C72" s="43"/>
      <c r="D72" s="44"/>
      <c r="E72" s="45" t="s">
        <v>128</v>
      </c>
      <c r="F72" s="46">
        <f>ROUND(F71* 0.21, 2)</f>
        <v>0</v>
      </c>
    </row>
    <row r="73" spans="1:8" s="41" customFormat="1" ht="27.95" customHeight="1" x14ac:dyDescent="0.2">
      <c r="A73" s="40"/>
      <c r="B73" s="42"/>
      <c r="C73" s="43"/>
      <c r="D73" s="44"/>
      <c r="E73" s="45" t="s">
        <v>129</v>
      </c>
      <c r="F73" s="46">
        <f>SUM(F71:F72)</f>
        <v>0</v>
      </c>
    </row>
    <row r="77" spans="1:8" ht="51" customHeight="1" x14ac:dyDescent="0.2">
      <c r="B77" s="48" t="s">
        <v>131</v>
      </c>
      <c r="C77" s="48"/>
      <c r="D77" s="48"/>
      <c r="E77" s="48"/>
      <c r="F77" s="48"/>
    </row>
    <row r="79" spans="1:8" x14ac:dyDescent="0.2">
      <c r="F79" s="49" t="s">
        <v>132</v>
      </c>
    </row>
    <row r="80" spans="1:8" x14ac:dyDescent="0.2">
      <c r="F80" s="50" t="s">
        <v>133</v>
      </c>
    </row>
  </sheetData>
  <sheetProtection password="D86F" sheet="1" objects="1" scenarios="1" formatRows="0" selectLockedCells="1"/>
  <mergeCells count="5">
    <mergeCell ref="B9:F9"/>
    <mergeCell ref="B5:F5"/>
    <mergeCell ref="B8:C8"/>
    <mergeCell ref="B7:F7"/>
    <mergeCell ref="B77:F77"/>
  </mergeCells>
  <phoneticPr fontId="0" type="noConversion"/>
  <conditionalFormatting sqref="F10:F76 F2:F4 F78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2019-05-10T09:38:37Z</dcterms:modified>
</cp:coreProperties>
</file>