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240" yWindow="90" windowWidth="18780" windowHeight="13020"/>
  </bookViews>
  <sheets>
    <sheet name="Hoja1" sheetId="1" r:id="rId1"/>
  </sheets>
  <definedNames>
    <definedName name="_xlnm.Print_Titles" localSheetId="0">Hoja1!$1:$1</definedName>
  </definedNames>
  <calcPr calcId="162913"/>
</workbook>
</file>

<file path=xl/calcChain.xml><?xml version="1.0" encoding="utf-8"?>
<calcChain xmlns="http://schemas.openxmlformats.org/spreadsheetml/2006/main">
  <c r="B8" i="1" l="1"/>
  <c r="F17" i="1"/>
  <c r="F16" i="1"/>
  <c r="F15" i="1"/>
  <c r="G14" i="1"/>
  <c r="H14" i="1"/>
  <c r="F14" i="1"/>
</calcChain>
</file>

<file path=xl/sharedStrings.xml><?xml version="1.0" encoding="utf-8"?>
<sst xmlns="http://schemas.openxmlformats.org/spreadsheetml/2006/main" count="21" uniqueCount="21">
  <si>
    <t>ANEJO I</t>
  </si>
  <si>
    <t xml:space="preserve">CRITERIOS EVALUABLES DE FORMA AUTOMÁTICA MEDIANTE FÓRMULAS </t>
  </si>
  <si>
    <t>De acuerdo con el siguiente cuadro de unidades y precios:</t>
  </si>
  <si>
    <t>CUADRO DE UNIDADES Y PRECIOS</t>
  </si>
  <si>
    <t>TSA0068865</t>
  </si>
  <si>
    <r>
  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'</t>
    </r>
    <r>
      <rPr>
        <b/>
        <sz val="10"/>
        <rFont val="Arial"/>
        <family val="2"/>
      </rPr>
      <t>PEDIDO ABIERTO DE STEINERNEMA CARPOCAPSAE + QUITOSANO EN DOSIS DE 200 M, COMBINACIÓN PATENTADA  EP: 1 332676B1. W.O: 2002/037966 (BIOREND R PALMERAS), EN ALGECIRAS, PARA SU POSTERIOR TRASLADO A LA CIUDAD AUTÓNOMA DE CEUTA' Ref.: TSA0068865</t>
    </r>
    <r>
      <rPr>
        <sz val="10"/>
        <rFont val="Arial"/>
        <family val="2"/>
      </rPr>
      <t>, se compromete en nombre propio o de la empresa a que representa, a prestar el objeto del presente pliego por un importe total de:</t>
    </r>
  </si>
  <si>
    <t>Nº Uds. Estimad.</t>
  </si>
  <si>
    <t>Ud.</t>
  </si>
  <si>
    <t>Descripción</t>
  </si>
  <si>
    <t>Precio unit. (IPSI incluido)</t>
  </si>
  <si>
    <t>Importe (IPSI incluido)</t>
  </si>
  <si>
    <t>242054</t>
  </si>
  <si>
    <t>ud</t>
  </si>
  <si>
    <t>Steinernema carpocapsae en dosis de 200 Millones de nemátodos + material inerte de transporte (Quitosano), combinacion patentada EP: 1 332676B1. W.O: 2002/037966 (Biorend R Palmeras)</t>
  </si>
  <si>
    <t xml:space="preserve">Total importe base ofertado (IPSI incluido): </t>
  </si>
  <si>
    <t>Importe de IPSI:</t>
  </si>
  <si>
    <t>Importe total ofertado (IPSI incluido):</t>
  </si>
  <si>
    <t xml:space="preserve"> € IPSI incluido.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</si>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</sst>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2"/>
      <name val="Arial"/>
      <family val="2"/>
    </font>
    <font>
      <b/>
      <sz val="9"/>
      <name val="Arial"/>
      <family val="2"/>
    </font>
    <font>
      <b/>
      <sz val="10"/>
      <name val="Cambria"/>
      <family val="1"/>
    </font>
    <font>
      <b/>
      <sz val="10"/>
      <color indexed="4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C3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NumberFormat="1" applyFont="1" applyAlignment="1">
      <alignment horizontal="left" vertical="top" wrapText="1" shrinkToFit="1"/>
    </xf>
    <xf numFmtId="0" fontId="2" fillId="0" borderId="0" xfId="0" applyFont="1"/>
    <xf numFmtId="0" fontId="7" fillId="0" borderId="0" xfId="0" applyFont="1"/>
    <xf numFmtId="0" fontId="1" fillId="0" borderId="0" xfId="0" applyNumberFormat="1" applyFont="1" applyAlignment="1" applyProtection="1">
      <alignment vertical="center" wrapText="1" shrinkToFit="1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Alignment="1" applyProtection="1">
      <alignment horizontal="justify" vertical="center" wrapText="1" shrinkToFit="1"/>
      <protection locked="0"/>
    </xf>
    <xf numFmtId="0" fontId="0" fillId="0" borderId="0" xfId="0" applyAlignment="1" applyProtection="1">
      <alignment horizontal="justify" vertical="center" wrapText="1" shrinkToFit="1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justify" wrapText="1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303772</xdr:colOff>
      <xdr:row>0</xdr:row>
      <xdr:rowOff>499915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94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499915</xdr:colOff>
      <xdr:row>0</xdr:row>
      <xdr:rowOff>499915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0"/>
          <a:ext cx="499915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24"/>
  <sheetViews>
    <sheetView tabSelected="1" topLeftCell="B1" workbookViewId="0">
      <selection activeCell="B7" sqref="B7:F7"/>
    </sheetView>
  </sheetViews>
  <sheetFormatPr baseColWidth="10" defaultRowHeight="12.75" x14ac:dyDescent="0.2"/>
  <cols>
    <col min="1" max="1" width="9.140625" style="5" hidden="1" customWidth="1"/>
    <col min="2" max="2" width="8.85546875" style="1" customWidth="1"/>
    <col min="3" max="3" width="6.42578125" style="1" customWidth="1"/>
    <col min="4" max="4" width="55.28515625" style="10" customWidth="1"/>
    <col min="5" max="5" width="11.42578125" style="4" customWidth="1"/>
    <col min="6" max="6" width="12" style="3" customWidth="1"/>
    <col min="7" max="8" width="11.42578125" hidden="1" customWidth="1"/>
  </cols>
  <sheetData>
    <row r="1" spans="1:13" ht="54" customHeight="1" x14ac:dyDescent="0.2"/>
    <row r="2" spans="1:13" ht="15" customHeight="1" x14ac:dyDescent="0.2">
      <c r="A2" s="5" t="s">
        <v>4</v>
      </c>
      <c r="B2" s="2"/>
    </row>
    <row r="3" spans="1:13" x14ac:dyDescent="0.2">
      <c r="E3" s="8"/>
    </row>
    <row r="4" spans="1:13" ht="14.25" customHeight="1" x14ac:dyDescent="0.2">
      <c r="C4" s="9"/>
      <c r="D4" s="21" t="s">
        <v>0</v>
      </c>
      <c r="E4" s="7"/>
    </row>
    <row r="5" spans="1:13" x14ac:dyDescent="0.2">
      <c r="B5" s="23" t="s">
        <v>1</v>
      </c>
      <c r="C5" s="23"/>
      <c r="D5" s="23"/>
      <c r="E5" s="23"/>
      <c r="F5" s="23"/>
      <c r="M5" s="6"/>
    </row>
    <row r="6" spans="1:13" ht="13.5" customHeight="1" x14ac:dyDescent="0.2">
      <c r="B6" s="20"/>
      <c r="C6" s="20"/>
      <c r="D6" s="20"/>
      <c r="E6" s="20"/>
      <c r="F6" s="20"/>
      <c r="M6" s="6"/>
    </row>
    <row r="7" spans="1:13" ht="102" customHeight="1" x14ac:dyDescent="0.2">
      <c r="B7" s="25" t="s">
        <v>5</v>
      </c>
      <c r="C7" s="26"/>
      <c r="D7" s="26"/>
      <c r="E7" s="26"/>
      <c r="F7" s="26"/>
      <c r="M7" s="6"/>
    </row>
    <row r="8" spans="1:13" s="18" customFormat="1" ht="15" customHeight="1" x14ac:dyDescent="0.2">
      <c r="A8" s="16"/>
      <c r="B8" s="47">
        <f xml:space="preserve"> + F17</f>
        <v>0</v>
      </c>
      <c r="C8" s="24"/>
      <c r="D8" s="17" t="s">
        <v>17</v>
      </c>
      <c r="E8" s="17"/>
      <c r="F8" s="17"/>
      <c r="M8" s="19"/>
    </row>
    <row r="9" spans="1:13" x14ac:dyDescent="0.2">
      <c r="B9" s="22" t="s">
        <v>2</v>
      </c>
      <c r="C9" s="22"/>
      <c r="D9" s="22"/>
      <c r="E9" s="22"/>
      <c r="F9" s="22"/>
      <c r="M9" s="6"/>
    </row>
    <row r="10" spans="1:13" x14ac:dyDescent="0.2">
      <c r="B10" s="12"/>
      <c r="C10" s="12"/>
      <c r="D10" s="13"/>
      <c r="E10" s="14"/>
      <c r="F10" s="15"/>
      <c r="M10" s="6"/>
    </row>
    <row r="11" spans="1:13" x14ac:dyDescent="0.2">
      <c r="D11" s="11" t="s">
        <v>3</v>
      </c>
      <c r="M11" s="6"/>
    </row>
    <row r="12" spans="1:13" x14ac:dyDescent="0.2">
      <c r="M12" s="6"/>
    </row>
    <row r="13" spans="1:13" s="28" customFormat="1" ht="38.25" x14ac:dyDescent="0.2">
      <c r="A13" s="27"/>
      <c r="B13" s="30" t="s">
        <v>6</v>
      </c>
      <c r="C13" s="31" t="s">
        <v>7</v>
      </c>
      <c r="D13" s="32" t="s">
        <v>8</v>
      </c>
      <c r="E13" s="33" t="s">
        <v>9</v>
      </c>
      <c r="F13" s="34" t="s">
        <v>10</v>
      </c>
      <c r="M13" s="29"/>
    </row>
    <row r="14" spans="1:13" s="28" customFormat="1" ht="51" x14ac:dyDescent="0.2">
      <c r="A14" s="27" t="s">
        <v>11</v>
      </c>
      <c r="B14" s="35">
        <v>248</v>
      </c>
      <c r="C14" s="35" t="s">
        <v>12</v>
      </c>
      <c r="D14" s="36" t="s">
        <v>13</v>
      </c>
      <c r="E14" s="38"/>
      <c r="F14" s="37">
        <f>IF(AND(ISEVEN(ROUND(E14,5)* B14*10^2),ROUND(MOD(ROUND(E14,5)* B14*10^2,1),2)&lt;=0.5),ROUNDDOWN(ROUND(E14,5)* B14,2),ROUND(ROUND(E14,5)* B14,2))</f>
        <v>0</v>
      </c>
      <c r="G14" s="28">
        <f>IF(AND(ISEVEN(H14*10^2),ROUND(MOD(H14*10^2,1),2)&lt;=0.5),ROUNDDOWN(H14,2),ROUND(H14,2))</f>
        <v>0</v>
      </c>
      <c r="H14" s="28">
        <f>0 * F14</f>
        <v>0</v>
      </c>
      <c r="M14" s="29"/>
    </row>
    <row r="15" spans="1:13" s="40" customFormat="1" ht="27.95" customHeight="1" x14ac:dyDescent="0.2">
      <c r="A15" s="39"/>
      <c r="B15" s="42"/>
      <c r="C15" s="43"/>
      <c r="D15" s="44"/>
      <c r="E15" s="45" t="s">
        <v>14</v>
      </c>
      <c r="F15" s="46">
        <f>SUM(F14:F14)</f>
        <v>0</v>
      </c>
      <c r="M15" s="41"/>
    </row>
    <row r="16" spans="1:13" s="40" customFormat="1" ht="27.95" customHeight="1" x14ac:dyDescent="0.2">
      <c r="A16" s="39"/>
      <c r="B16" s="42"/>
      <c r="C16" s="43"/>
      <c r="D16" s="44"/>
      <c r="E16" s="45" t="s">
        <v>15</v>
      </c>
      <c r="F16" s="46">
        <f>SUM(G14:G14)</f>
        <v>0</v>
      </c>
      <c r="M16" s="41"/>
    </row>
    <row r="17" spans="1:13" s="40" customFormat="1" ht="27.95" customHeight="1" x14ac:dyDescent="0.2">
      <c r="A17" s="39"/>
      <c r="B17" s="42"/>
      <c r="C17" s="43"/>
      <c r="D17" s="44"/>
      <c r="E17" s="45" t="s">
        <v>16</v>
      </c>
      <c r="F17" s="46">
        <f>SUM(F15:F16)</f>
        <v>0</v>
      </c>
      <c r="M17" s="41"/>
    </row>
    <row r="18" spans="1:13" ht="25.5" customHeight="1" x14ac:dyDescent="0.2"/>
    <row r="21" spans="1:13" ht="51" customHeight="1" x14ac:dyDescent="0.2">
      <c r="B21" s="48" t="s">
        <v>18</v>
      </c>
      <c r="C21" s="48"/>
      <c r="D21" s="48"/>
      <c r="E21" s="48"/>
      <c r="F21" s="48"/>
    </row>
    <row r="23" spans="1:13" x14ac:dyDescent="0.2">
      <c r="F23" s="49" t="s">
        <v>19</v>
      </c>
    </row>
    <row r="24" spans="1:13" x14ac:dyDescent="0.2">
      <c r="F24" s="50" t="s">
        <v>20</v>
      </c>
    </row>
  </sheetData>
  <sheetProtection algorithmName="SHA-512" hashValue="9gp56+4bJ/sbYa5d0j1/3sWmfsE0qB0M0uVxzaIaBTAXWmStgiQU7VEQ/aOSN+dHeGjtOIBt6tW+44wYFldJeQ==" saltValue="TNoiI7JgJHJGU+fQkhmUAw==" spinCount="100000" sheet="1" objects="1" scenarios="1" formatRows="0" selectLockedCells="1"/>
  <mergeCells count="5">
    <mergeCell ref="B9:F9"/>
    <mergeCell ref="B5:F5"/>
    <mergeCell ref="B8:C8"/>
    <mergeCell ref="B7:F7"/>
    <mergeCell ref="B21:F21"/>
  </mergeCells>
  <phoneticPr fontId="0" type="noConversion"/>
  <conditionalFormatting sqref="F10:F20 F2:F4 F22:F65532">
    <cfRule type="cellIs" dxfId="0" priority="1" stopIfTrue="1" operator="equal">
      <formula>0</formula>
    </cfRule>
  </conditionalFormatting>
  <pageMargins left="0.59055118110236227" right="0.59055118110236227" top="0.39370078740157483" bottom="0.78740157480314965" header="0" footer="0"/>
  <pageSetup paperSize="9" scale="98" fitToHeight="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amaya1</dc:creator>
  <cp:lastModifiedBy>u_xen_vdi</cp:lastModifiedBy>
  <cp:lastPrinted>2019-03-13T10:36:06Z</cp:lastPrinted>
  <dcterms:created xsi:type="dcterms:W3CDTF">2007-01-22T10:55:29Z</dcterms:created>
  <dcterms:modified xsi:type="dcterms:W3CDTF">2020-09-17T08:33:06Z</dcterms:modified>
</cp:coreProperties>
</file>