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142" i="1"/>
  <c r="F141" i="1"/>
  <c r="F140" i="1"/>
  <c r="G139" i="1"/>
  <c r="H139" i="1"/>
  <c r="F139" i="1"/>
  <c r="G138" i="1"/>
  <c r="H138" i="1"/>
  <c r="F138" i="1"/>
  <c r="G137" i="1"/>
  <c r="H137" i="1"/>
  <c r="F137" i="1"/>
  <c r="G136" i="1"/>
  <c r="H136" i="1"/>
  <c r="F136" i="1"/>
  <c r="G135" i="1"/>
  <c r="H135" i="1"/>
  <c r="F135" i="1"/>
  <c r="G134" i="1"/>
  <c r="H134" i="1"/>
  <c r="F134" i="1"/>
  <c r="G133" i="1"/>
  <c r="H133" i="1"/>
  <c r="F133" i="1"/>
  <c r="G132" i="1"/>
  <c r="H132" i="1"/>
  <c r="F132" i="1"/>
  <c r="G131" i="1"/>
  <c r="H131" i="1"/>
  <c r="F131" i="1"/>
  <c r="G130" i="1"/>
  <c r="H130" i="1"/>
  <c r="F130" i="1"/>
  <c r="G129" i="1"/>
  <c r="H129" i="1"/>
  <c r="F129" i="1"/>
  <c r="G128" i="1"/>
  <c r="H128" i="1"/>
  <c r="F128" i="1"/>
  <c r="G127" i="1"/>
  <c r="H127" i="1"/>
  <c r="F127" i="1"/>
  <c r="G126" i="1"/>
  <c r="H126" i="1"/>
  <c r="F126" i="1"/>
  <c r="G125" i="1"/>
  <c r="H125" i="1"/>
  <c r="F125" i="1"/>
  <c r="G124" i="1"/>
  <c r="H124" i="1"/>
  <c r="F124" i="1"/>
  <c r="G123" i="1"/>
  <c r="H123" i="1"/>
  <c r="F123" i="1"/>
  <c r="G122" i="1"/>
  <c r="H122" i="1"/>
  <c r="F122" i="1"/>
  <c r="G121" i="1"/>
  <c r="H121" i="1"/>
  <c r="F121" i="1"/>
  <c r="G120" i="1"/>
  <c r="H120" i="1"/>
  <c r="F120" i="1"/>
  <c r="G119" i="1"/>
  <c r="H119" i="1"/>
  <c r="F119" i="1"/>
  <c r="G118" i="1"/>
  <c r="H118" i="1"/>
  <c r="F118" i="1"/>
  <c r="G117" i="1"/>
  <c r="H117" i="1"/>
  <c r="F117" i="1"/>
  <c r="G116" i="1"/>
  <c r="H116" i="1"/>
  <c r="F116" i="1"/>
  <c r="G115" i="1"/>
  <c r="H115" i="1"/>
  <c r="F115" i="1"/>
  <c r="G114" i="1"/>
  <c r="H114" i="1"/>
  <c r="F114" i="1"/>
  <c r="F109" i="1"/>
  <c r="F108" i="1"/>
  <c r="F107" i="1"/>
  <c r="G106" i="1"/>
  <c r="H106" i="1"/>
  <c r="F106" i="1"/>
  <c r="G105" i="1"/>
  <c r="H105" i="1"/>
  <c r="F105" i="1"/>
  <c r="G104" i="1"/>
  <c r="H104" i="1"/>
  <c r="F104" i="1"/>
  <c r="G103" i="1"/>
  <c r="H103" i="1"/>
  <c r="F103" i="1"/>
  <c r="G102" i="1"/>
  <c r="H102" i="1"/>
  <c r="F102" i="1"/>
  <c r="G101" i="1"/>
  <c r="H101" i="1"/>
  <c r="F101" i="1"/>
  <c r="G100" i="1"/>
  <c r="H100" i="1"/>
  <c r="F100" i="1"/>
  <c r="G99" i="1"/>
  <c r="H99" i="1"/>
  <c r="F99" i="1"/>
  <c r="G98" i="1"/>
  <c r="H98" i="1"/>
  <c r="F98" i="1"/>
  <c r="G97" i="1"/>
  <c r="H97" i="1"/>
  <c r="F97" i="1"/>
  <c r="G96" i="1"/>
  <c r="H96" i="1"/>
  <c r="F96" i="1"/>
  <c r="G95" i="1"/>
  <c r="H95" i="1"/>
  <c r="F95" i="1"/>
  <c r="G94" i="1"/>
  <c r="H94" i="1"/>
  <c r="F94" i="1"/>
  <c r="G93" i="1"/>
  <c r="H93" i="1"/>
  <c r="F93" i="1"/>
  <c r="G92" i="1"/>
  <c r="H92" i="1"/>
  <c r="F92" i="1"/>
  <c r="G91" i="1"/>
  <c r="H91" i="1"/>
  <c r="F91" i="1"/>
  <c r="G90" i="1"/>
  <c r="H90" i="1"/>
  <c r="F90" i="1"/>
  <c r="G89" i="1"/>
  <c r="H89" i="1"/>
  <c r="F89" i="1"/>
  <c r="G88" i="1"/>
  <c r="H88" i="1"/>
  <c r="F88" i="1"/>
  <c r="G87" i="1"/>
  <c r="H87" i="1"/>
  <c r="F87" i="1"/>
  <c r="G86" i="1"/>
  <c r="H86" i="1"/>
  <c r="F86" i="1"/>
  <c r="G85" i="1"/>
  <c r="H85" i="1"/>
  <c r="F85" i="1"/>
  <c r="G84" i="1"/>
  <c r="H84" i="1"/>
  <c r="F84" i="1"/>
  <c r="G83" i="1"/>
  <c r="H83" i="1"/>
  <c r="F83" i="1"/>
  <c r="G82" i="1"/>
  <c r="H82" i="1"/>
  <c r="F82" i="1"/>
  <c r="G81" i="1"/>
  <c r="H81" i="1"/>
  <c r="F81" i="1"/>
  <c r="F76" i="1"/>
  <c r="F75" i="1"/>
  <c r="F74" i="1"/>
  <c r="G73" i="1"/>
  <c r="H73" i="1"/>
  <c r="F73" i="1"/>
  <c r="G72" i="1"/>
  <c r="H72" i="1"/>
  <c r="F72" i="1"/>
  <c r="G71" i="1"/>
  <c r="H71" i="1"/>
  <c r="F71" i="1"/>
  <c r="G70" i="1"/>
  <c r="H70" i="1"/>
  <c r="F70" i="1"/>
  <c r="G69" i="1"/>
  <c r="H69" i="1"/>
  <c r="F69" i="1"/>
  <c r="G68" i="1"/>
  <c r="H68" i="1"/>
  <c r="F68" i="1"/>
  <c r="G67" i="1"/>
  <c r="H67" i="1"/>
  <c r="F67" i="1"/>
  <c r="G66" i="1"/>
  <c r="H66" i="1"/>
  <c r="F66" i="1"/>
  <c r="G65" i="1"/>
  <c r="H65" i="1"/>
  <c r="F65" i="1"/>
  <c r="G64" i="1"/>
  <c r="H64" i="1"/>
  <c r="F64" i="1"/>
  <c r="G63" i="1"/>
  <c r="H63" i="1"/>
  <c r="F63" i="1"/>
  <c r="G62" i="1"/>
  <c r="H62" i="1"/>
  <c r="F62" i="1"/>
  <c r="G61" i="1"/>
  <c r="H61" i="1"/>
  <c r="F61" i="1"/>
  <c r="G60" i="1"/>
  <c r="H60" i="1"/>
  <c r="F60" i="1"/>
  <c r="G59" i="1"/>
  <c r="H59" i="1"/>
  <c r="F59" i="1"/>
  <c r="G58" i="1"/>
  <c r="H58" i="1"/>
  <c r="F58" i="1"/>
  <c r="G57" i="1"/>
  <c r="H57" i="1"/>
  <c r="F57" i="1"/>
  <c r="G56" i="1"/>
  <c r="H56" i="1"/>
  <c r="F56" i="1"/>
  <c r="G55" i="1"/>
  <c r="H55" i="1"/>
  <c r="F55" i="1"/>
  <c r="G54" i="1"/>
  <c r="H54" i="1"/>
  <c r="F54" i="1"/>
  <c r="G53" i="1"/>
  <c r="H53" i="1"/>
  <c r="F53" i="1"/>
  <c r="G52" i="1"/>
  <c r="H52" i="1"/>
  <c r="F52" i="1"/>
  <c r="G51" i="1"/>
  <c r="H51" i="1"/>
  <c r="F51" i="1"/>
  <c r="G50" i="1"/>
  <c r="H50" i="1"/>
  <c r="F50" i="1"/>
  <c r="G49" i="1"/>
  <c r="H49" i="1"/>
  <c r="F49" i="1"/>
  <c r="G48" i="1"/>
  <c r="H48" i="1"/>
  <c r="F48" i="1"/>
  <c r="F43" i="1"/>
  <c r="F42" i="1"/>
  <c r="F41" i="1"/>
  <c r="G40" i="1"/>
  <c r="H40" i="1"/>
  <c r="F40" i="1"/>
  <c r="G39" i="1"/>
  <c r="H39" i="1"/>
  <c r="F39" i="1"/>
  <c r="G38" i="1"/>
  <c r="H38" i="1"/>
  <c r="F38" i="1"/>
  <c r="G37" i="1"/>
  <c r="H37" i="1"/>
  <c r="F37" i="1"/>
  <c r="G36" i="1"/>
  <c r="H36" i="1"/>
  <c r="F36" i="1"/>
  <c r="G35" i="1"/>
  <c r="H35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8" i="1"/>
  <c r="H28" i="1"/>
  <c r="F28" i="1"/>
  <c r="G27" i="1"/>
  <c r="H27" i="1"/>
  <c r="F27" i="1"/>
  <c r="G26" i="1"/>
  <c r="H26" i="1"/>
  <c r="F26" i="1"/>
  <c r="G25" i="1"/>
  <c r="H25" i="1"/>
  <c r="F25" i="1"/>
  <c r="G24" i="1"/>
  <c r="H24" i="1"/>
  <c r="F24" i="1"/>
  <c r="G23" i="1"/>
  <c r="H23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</calcChain>
</file>

<file path=xl/sharedStrings.xml><?xml version="1.0" encoding="utf-8"?>
<sst xmlns="http://schemas.openxmlformats.org/spreadsheetml/2006/main" count="358" uniqueCount="160">
  <si>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</si>
  <si>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</si>
  <si>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</si>
  <si>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</si>
  <si>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TEC0005467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</si>
  <si>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REALIZACIÓN DE ESTUDIOS GEOTÉCNICOS PARA INFOCA II. "SERVICIO PARA LA REDACCIÓN DE PROYECTOS DE NUEVAS INSTALACIONES ADSCRITAS AL PLAN INFOCA Y ADECUACIÓN DE EXISTENTES 2020-2022"' Ref.: TEC0005467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</si>
  <si>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Lote 1: ALMERÍA/GRANADA</t>
  </si>
  <si>
    <t>Nº Uds. Estimad.</t>
  </si>
  <si>
    <t>Ud.</t>
  </si>
  <si>
    <t>Descripción</t>
  </si>
  <si>
    <t>Precio unit. (IVA no incluido)</t>
  </si>
  <si>
    <t>Importe (IVA no incluido)</t>
  </si>
  <si>
    <t>L1-001</t>
  </si>
  <si>
    <t>u</t>
  </si>
  <si>
    <t>Preparación y retirada de equipo de sondeo a rotación, incluso transporte del mismo y ubicación en punto de sondeo.</t>
  </si>
  <si>
    <t>L1-002</t>
  </si>
  <si>
    <t>Traslado y emplazamento de equipo de sondeo a rotación en interior de parcela.</t>
  </si>
  <si>
    <t>L1-003</t>
  </si>
  <si>
    <t>m</t>
  </si>
  <si>
    <t>Perforación rotación con recuperación de testigo continuo Ø 101/76 mm 0 a 20 m</t>
  </si>
  <si>
    <t>L1-004</t>
  </si>
  <si>
    <t>Perforación rotación con recuperación de testigo continuo Ø 101/76 mm roca 0 a 25 m</t>
  </si>
  <si>
    <t>L1-005</t>
  </si>
  <si>
    <t>Toma de muestra inalterada tipo abierto 0 a 25 m</t>
  </si>
  <si>
    <t>L1-006</t>
  </si>
  <si>
    <t>L1-007</t>
  </si>
  <si>
    <t>Ensayo SPT en sondeo a rotación de 0 a 20 m</t>
  </si>
  <si>
    <t>L1-008</t>
  </si>
  <si>
    <t>Caja portatestigos de PVC con capacidad de 3.0 m de testigo</t>
  </si>
  <si>
    <t>L1-009</t>
  </si>
  <si>
    <t>Tubería piezométrida de pvc ranurada. Incluido montaje e instalación.</t>
  </si>
  <si>
    <t>L1-010</t>
  </si>
  <si>
    <t>Arqueta metálica protección sondeo. Incluida colocación</t>
  </si>
  <si>
    <t>L1-011</t>
  </si>
  <si>
    <t>Transporte, ubicación en primer punto de sondeo, preparación y retirada de equipo de penetración dinámica.</t>
  </si>
  <si>
    <t>L1-012</t>
  </si>
  <si>
    <t>Transporte desde punto de ensayo y ubicación en sucesivos puntos de ensayo.</t>
  </si>
  <si>
    <t>L1-013</t>
  </si>
  <si>
    <t>Penetración mediante penetrómetro dinámico (DPSH), hasta 10 m de profundidad.</t>
  </si>
  <si>
    <t>L1-014</t>
  </si>
  <si>
    <t>Penetración mediante penetrómetro dinámico (DPSH), desde 10 m de profundidad.</t>
  </si>
  <si>
    <t>L1-015</t>
  </si>
  <si>
    <t>Suministro de agua para realización de sondeo, incluido transporte.</t>
  </si>
  <si>
    <t>L1-016</t>
  </si>
  <si>
    <t>Ejecución de calicata para toma de muestras de hasta 3 m de profundidad, toma de dos muestras de suelo, posterior relleno de calicata. Incluso medios mecánicos.</t>
  </si>
  <si>
    <t>L1-017</t>
  </si>
  <si>
    <t>Determinación cota nivel freático. Incluso medios auxiliares y traslados.</t>
  </si>
  <si>
    <t>L1-018</t>
  </si>
  <si>
    <t>Ensayo Proctor Normal, según UNE 103500. Incluso medios auxiliares y traslados.</t>
  </si>
  <si>
    <t>L1-019</t>
  </si>
  <si>
    <t>Ensayo Proctor Modificado, según UNE 103501:94. Incluso medios auxiliares y traslados.</t>
  </si>
  <si>
    <t>L1-020</t>
  </si>
  <si>
    <t>Ensayo C.B.R. (California Bearing Ratio) en laboratorio, según UNE 103502, sin incluir ensayo Proctor, en explanadas</t>
  </si>
  <si>
    <t>L1-021</t>
  </si>
  <si>
    <t>Realización de ensayos de laboratorio para caracterización de geotécnica según normativa vigente, para campaña de trabajos de campo de hasta 3 sondeos a rotación.</t>
  </si>
  <si>
    <t>L1-022</t>
  </si>
  <si>
    <t>Realización de ensayos de laboratorio para caracterización de geotécnica según normativa vigente, para campaña de trabajos de campo de 3 hasta 7 sondeos a rotación.</t>
  </si>
  <si>
    <t>L1-023</t>
  </si>
  <si>
    <t>Realización de ensayos de laboratorio para caracterización de geotécnica según normativa vigente, para campaña de trabajos de campo de 7 o mas sondeos a rotación.</t>
  </si>
  <si>
    <t>L1-024</t>
  </si>
  <si>
    <t>Redacción de Informe geotécnico, con especificación de cada uno de los resultados obtenidos, conclusiones y validez del estudio sobre parámetros para el diseño de la cimentación. Para campaña de trabajos de campo de hasta  3 sondeo a rotación.</t>
  </si>
  <si>
    <t>L1-025</t>
  </si>
  <si>
    <t>Redacción de Informe geotécnico, con especificación de cada uno de los resultados obtenidos, conclusiones y validez del estudio sobre parámetros para el diseño de la cimentación. Para campaña de trabajos de campo de 3 hasta 7 sondeos a rotación.</t>
  </si>
  <si>
    <t>L1-026</t>
  </si>
  <si>
    <t>Redacción de Informe geotécnico, con especificación de cada uno de los resultados obtenidos, conclusiones y validez del estudio sobre parámetros para el diseño de la cimentación. Para campaña de trabajos de campo de 7 o mas sondeos a rotación</t>
  </si>
  <si>
    <t xml:space="preserve">Total importe base ofertado Lote 1 (IVA no incluido): </t>
  </si>
  <si>
    <t>Impuesto sobre el Valor Añadido:</t>
  </si>
  <si>
    <t>Importe total ofertado Lote 1 (IVA incluido):</t>
  </si>
  <si>
    <t>Lote 2: CÁDIZ/HUELVA/SEVILLA</t>
  </si>
  <si>
    <t>L2-001</t>
  </si>
  <si>
    <t>L2-002</t>
  </si>
  <si>
    <t>L2-003</t>
  </si>
  <si>
    <t>L2-004</t>
  </si>
  <si>
    <t>L2-005</t>
  </si>
  <si>
    <t>Perforación a rotación en gravas o conglomerados o con corona de diamantes 0 a 25 m</t>
  </si>
  <si>
    <t>L2-006</t>
  </si>
  <si>
    <t>L2-007</t>
  </si>
  <si>
    <t>L2-008</t>
  </si>
  <si>
    <t>L2-009</t>
  </si>
  <si>
    <t>L2-010</t>
  </si>
  <si>
    <t>L2-011</t>
  </si>
  <si>
    <t>L2-012</t>
  </si>
  <si>
    <t>L2-013</t>
  </si>
  <si>
    <t>L2-014</t>
  </si>
  <si>
    <t>L2-015</t>
  </si>
  <si>
    <t>L2-016</t>
  </si>
  <si>
    <t>L2-017</t>
  </si>
  <si>
    <t>L2-018</t>
  </si>
  <si>
    <t>L2-019</t>
  </si>
  <si>
    <t>L2-020</t>
  </si>
  <si>
    <t>L2-021</t>
  </si>
  <si>
    <t>L2-022</t>
  </si>
  <si>
    <t>L2-023</t>
  </si>
  <si>
    <t>L2-024</t>
  </si>
  <si>
    <t>L2-025</t>
  </si>
  <si>
    <t>L2-026</t>
  </si>
  <si>
    <t xml:space="preserve">Total importe base ofertado Lote 2 (IVA no incluido): </t>
  </si>
  <si>
    <t>Importe total ofertado Lote 2 (IVA incluido):</t>
  </si>
  <si>
    <t>Lote 3: CÓRDOBA/MÁLAGA</t>
  </si>
  <si>
    <t>L3-001</t>
  </si>
  <si>
    <t>L3-002</t>
  </si>
  <si>
    <t>L3-003</t>
  </si>
  <si>
    <t>L3-004</t>
  </si>
  <si>
    <t>L3-005</t>
  </si>
  <si>
    <t>L3-006</t>
  </si>
  <si>
    <t>L3-007</t>
  </si>
  <si>
    <t>L3-008</t>
  </si>
  <si>
    <t>L3-009</t>
  </si>
  <si>
    <t>L3-010</t>
  </si>
  <si>
    <t>L3-011</t>
  </si>
  <si>
    <t>L3-012</t>
  </si>
  <si>
    <t>L3-013</t>
  </si>
  <si>
    <t>L3-014</t>
  </si>
  <si>
    <t>L3-015</t>
  </si>
  <si>
    <t>L3-016</t>
  </si>
  <si>
    <t>L3-017</t>
  </si>
  <si>
    <t>L3-018</t>
  </si>
  <si>
    <t>L3-019</t>
  </si>
  <si>
    <t>L3-020</t>
  </si>
  <si>
    <t>L3-021</t>
  </si>
  <si>
    <t>L3-022</t>
  </si>
  <si>
    <t>L3-023</t>
  </si>
  <si>
    <t>L3-024</t>
  </si>
  <si>
    <t>L3-025</t>
  </si>
  <si>
    <t>L3-026</t>
  </si>
  <si>
    <t xml:space="preserve">Total importe base ofertado Lote 3 (IVA no incluido): </t>
  </si>
  <si>
    <t>Importe total ofertado Lote 3 (IVA incluido):</t>
  </si>
  <si>
    <t>Lote 4: JAÉN</t>
  </si>
  <si>
    <t>L4-001</t>
  </si>
  <si>
    <t>L4-002</t>
  </si>
  <si>
    <t>L4-003</t>
  </si>
  <si>
    <t>L4-004</t>
  </si>
  <si>
    <t>L4-005</t>
  </si>
  <si>
    <t>L4-006</t>
  </si>
  <si>
    <t>L4-007</t>
  </si>
  <si>
    <t>L4-008</t>
  </si>
  <si>
    <t>L4-009</t>
  </si>
  <si>
    <t>L4-010</t>
  </si>
  <si>
    <t>L4-011</t>
  </si>
  <si>
    <t>L4-012</t>
  </si>
  <si>
    <t>L4-013</t>
  </si>
  <si>
    <t>L4-014</t>
  </si>
  <si>
    <t>L4-015</t>
  </si>
  <si>
    <t>L4-016</t>
  </si>
  <si>
    <t>L4-017</t>
  </si>
  <si>
    <t>L4-018</t>
  </si>
  <si>
    <t>L4-019</t>
  </si>
  <si>
    <t>L4-020</t>
  </si>
  <si>
    <t>L4-021</t>
  </si>
  <si>
    <t>L4-022</t>
  </si>
  <si>
    <t>L4-023</t>
  </si>
  <si>
    <t>L4-024</t>
  </si>
  <si>
    <t>L4-025</t>
  </si>
  <si>
    <t>L4-026</t>
  </si>
  <si>
    <t xml:space="preserve">Total importe base ofertado Lote 4 (IVA no incluido): </t>
  </si>
  <si>
    <t>Importe total ofertado Lote 4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</si>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</sst>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vertical="top" wrapText="1"/>
    </xf>
    <xf numFmtId="0" fontId="2" fillId="2" borderId="3" xfId="0" applyNumberFormat="1" applyFont="1" applyFill="1" applyBorder="1"/>
    <xf numFmtId="4" fontId="2" fillId="2" borderId="4" xfId="0" applyNumberFormat="1" applyFont="1" applyFill="1" applyBorder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149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102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51">
        <f xml:space="preserve"> + F43 + F76 + F109 + F142</f>
        <v>0</v>
      </c>
      <c r="C8" s="24"/>
      <c r="D8" s="17" t="s">
        <v>156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ht="17.25" customHeight="1" x14ac:dyDescent="0.2">
      <c r="B13" s="27" t="s">
        <v>6</v>
      </c>
      <c r="C13" s="28"/>
      <c r="D13" s="29"/>
      <c r="E13" s="30"/>
      <c r="F13" s="31"/>
      <c r="M13" s="6"/>
    </row>
    <row r="14" spans="1:13" s="33" customFormat="1" ht="38.25" x14ac:dyDescent="0.2">
      <c r="A14" s="32"/>
      <c r="B14" s="35" t="s">
        <v>7</v>
      </c>
      <c r="C14" s="36" t="s">
        <v>8</v>
      </c>
      <c r="D14" s="37" t="s">
        <v>9</v>
      </c>
      <c r="E14" s="38" t="s">
        <v>10</v>
      </c>
      <c r="F14" s="39" t="s">
        <v>11</v>
      </c>
      <c r="M14" s="34"/>
    </row>
    <row r="15" spans="1:13" s="33" customFormat="1" ht="25.5" x14ac:dyDescent="0.2">
      <c r="A15" s="32" t="s">
        <v>12</v>
      </c>
      <c r="B15" s="40">
        <v>16</v>
      </c>
      <c r="C15" s="40" t="s">
        <v>13</v>
      </c>
      <c r="D15" s="41" t="s">
        <v>14</v>
      </c>
      <c r="E15" s="43"/>
      <c r="F15" s="42">
        <f>IF(AND(ISEVEN(ROUND(E15,5)* B15*10^2),ROUND(MOD(ROUND(E15,5)* B15*10^2,1),2)&lt;=0.5),ROUNDDOWN(ROUND(E15,5)* B15,2),ROUND(ROUND(E15,5)* B15,2))</f>
        <v>0</v>
      </c>
      <c r="G15" s="33">
        <f>IF(AND(ISEVEN(H15*10^2),ROUND(MOD(H15*10^2,1),2)&lt;=0.5),ROUNDDOWN(H15,2),ROUND(H15,2))</f>
        <v>0</v>
      </c>
      <c r="H15" s="33">
        <f>0 * F15</f>
        <v>0</v>
      </c>
      <c r="M15" s="34"/>
    </row>
    <row r="16" spans="1:13" s="33" customFormat="1" ht="25.5" x14ac:dyDescent="0.2">
      <c r="A16" s="32" t="s">
        <v>15</v>
      </c>
      <c r="B16" s="40">
        <v>16</v>
      </c>
      <c r="C16" s="40" t="s">
        <v>13</v>
      </c>
      <c r="D16" s="41" t="s">
        <v>16</v>
      </c>
      <c r="E16" s="43"/>
      <c r="F16" s="42">
        <f>IF(AND(ISEVEN(ROUND(E16,5)* B16*10^2),ROUND(MOD(ROUND(E16,5)* B16*10^2,1),2)&lt;=0.5),ROUNDDOWN(ROUND(E16,5)* B16,2),ROUND(ROUND(E16,5)* B16,2))</f>
        <v>0</v>
      </c>
      <c r="G16" s="33">
        <f>IF(AND(ISEVEN(H16*10^2),ROUND(MOD(H16*10^2,1),2)&lt;=0.5),ROUNDDOWN(H16,2),ROUND(H16,2))</f>
        <v>0</v>
      </c>
      <c r="H16" s="33">
        <f>0 * F16</f>
        <v>0</v>
      </c>
      <c r="M16" s="34"/>
    </row>
    <row r="17" spans="1:13" s="33" customFormat="1" ht="25.5" x14ac:dyDescent="0.2">
      <c r="A17" s="32" t="s">
        <v>17</v>
      </c>
      <c r="B17" s="40">
        <v>140</v>
      </c>
      <c r="C17" s="40" t="s">
        <v>18</v>
      </c>
      <c r="D17" s="41" t="s">
        <v>19</v>
      </c>
      <c r="E17" s="43"/>
      <c r="F17" s="42">
        <f>IF(AND(ISEVEN(ROUND(E17,5)* B17*10^2),ROUND(MOD(ROUND(E17,5)* B17*10^2,1),2)&lt;=0.5),ROUNDDOWN(ROUND(E17,5)* B17,2),ROUND(ROUND(E17,5)* B17,2))</f>
        <v>0</v>
      </c>
      <c r="G17" s="33">
        <f>IF(AND(ISEVEN(H17*10^2),ROUND(MOD(H17*10^2,1),2)&lt;=0.5),ROUNDDOWN(H17,2),ROUND(H17,2))</f>
        <v>0</v>
      </c>
      <c r="H17" s="33">
        <f>0 * F17</f>
        <v>0</v>
      </c>
      <c r="M17" s="34"/>
    </row>
    <row r="18" spans="1:13" s="33" customFormat="1" ht="25.5" x14ac:dyDescent="0.2">
      <c r="A18" s="32" t="s">
        <v>20</v>
      </c>
      <c r="B18" s="40">
        <v>15</v>
      </c>
      <c r="C18" s="40" t="s">
        <v>18</v>
      </c>
      <c r="D18" s="41" t="s">
        <v>21</v>
      </c>
      <c r="E18" s="43"/>
      <c r="F18" s="42">
        <f>IF(AND(ISEVEN(ROUND(E18,5)* B18*10^2),ROUND(MOD(ROUND(E18,5)* B18*10^2,1),2)&lt;=0.5),ROUNDDOWN(ROUND(E18,5)* B18,2),ROUND(ROUND(E18,5)* B18,2))</f>
        <v>0</v>
      </c>
      <c r="G18" s="33">
        <f>IF(AND(ISEVEN(H18*10^2),ROUND(MOD(H18*10^2,1),2)&lt;=0.5),ROUNDDOWN(H18,2),ROUND(H18,2))</f>
        <v>0</v>
      </c>
      <c r="H18" s="33">
        <f>0 * F18</f>
        <v>0</v>
      </c>
    </row>
    <row r="19" spans="1:13" s="33" customFormat="1" x14ac:dyDescent="0.2">
      <c r="A19" s="32" t="s">
        <v>22</v>
      </c>
      <c r="B19" s="40">
        <v>15</v>
      </c>
      <c r="C19" s="40" t="s">
        <v>18</v>
      </c>
      <c r="D19" s="41" t="s">
        <v>23</v>
      </c>
      <c r="E19" s="43"/>
      <c r="F19" s="42">
        <f>IF(AND(ISEVEN(ROUND(E19,5)* B19*10^2),ROUND(MOD(ROUND(E19,5)* B19*10^2,1),2)&lt;=0.5),ROUNDDOWN(ROUND(E19,5)* B19,2),ROUND(ROUND(E19,5)* B19,2))</f>
        <v>0</v>
      </c>
      <c r="G19" s="33">
        <f>IF(AND(ISEVEN(H19*10^2),ROUND(MOD(H19*10^2,1),2)&lt;=0.5),ROUNDDOWN(H19,2),ROUND(H19,2))</f>
        <v>0</v>
      </c>
      <c r="H19" s="33">
        <f>0 * F19</f>
        <v>0</v>
      </c>
    </row>
    <row r="20" spans="1:13" s="33" customFormat="1" x14ac:dyDescent="0.2">
      <c r="A20" s="32" t="s">
        <v>24</v>
      </c>
      <c r="B20" s="40">
        <v>40</v>
      </c>
      <c r="C20" s="40" t="s">
        <v>13</v>
      </c>
      <c r="D20" s="41" t="s">
        <v>23</v>
      </c>
      <c r="E20" s="43"/>
      <c r="F20" s="42">
        <f>IF(AND(ISEVEN(ROUND(E20,5)* B20*10^2),ROUND(MOD(ROUND(E20,5)* B20*10^2,1),2)&lt;=0.5),ROUNDDOWN(ROUND(E20,5)* B20,2),ROUND(ROUND(E20,5)* B20,2))</f>
        <v>0</v>
      </c>
      <c r="G20" s="33">
        <f>IF(AND(ISEVEN(H20*10^2),ROUND(MOD(H20*10^2,1),2)&lt;=0.5),ROUNDDOWN(H20,2),ROUND(H20,2))</f>
        <v>0</v>
      </c>
      <c r="H20" s="33">
        <f>0 * F20</f>
        <v>0</v>
      </c>
    </row>
    <row r="21" spans="1:13" s="33" customFormat="1" x14ac:dyDescent="0.2">
      <c r="A21" s="32" t="s">
        <v>25</v>
      </c>
      <c r="B21" s="40">
        <v>21</v>
      </c>
      <c r="C21" s="40" t="s">
        <v>13</v>
      </c>
      <c r="D21" s="41" t="s">
        <v>26</v>
      </c>
      <c r="E21" s="43"/>
      <c r="F21" s="42">
        <f>IF(AND(ISEVEN(ROUND(E21,5)* B21*10^2),ROUND(MOD(ROUND(E21,5)* B21*10^2,1),2)&lt;=0.5),ROUNDDOWN(ROUND(E21,5)* B21,2),ROUND(ROUND(E21,5)* B21,2))</f>
        <v>0</v>
      </c>
      <c r="G21" s="33">
        <f>IF(AND(ISEVEN(H21*10^2),ROUND(MOD(H21*10^2,1),2)&lt;=0.5),ROUNDDOWN(H21,2),ROUND(H21,2))</f>
        <v>0</v>
      </c>
      <c r="H21" s="33">
        <f>0 * F21</f>
        <v>0</v>
      </c>
    </row>
    <row r="22" spans="1:13" s="33" customFormat="1" x14ac:dyDescent="0.2">
      <c r="A22" s="32" t="s">
        <v>27</v>
      </c>
      <c r="B22" s="40">
        <v>133</v>
      </c>
      <c r="C22" s="40" t="s">
        <v>13</v>
      </c>
      <c r="D22" s="41" t="s">
        <v>28</v>
      </c>
      <c r="E22" s="43"/>
      <c r="F22" s="42">
        <f>IF(AND(ISEVEN(ROUND(E22,5)* B22*10^2),ROUND(MOD(ROUND(E22,5)* B22*10^2,1),2)&lt;=0.5),ROUNDDOWN(ROUND(E22,5)* B22,2),ROUND(ROUND(E22,5)* B22,2))</f>
        <v>0</v>
      </c>
      <c r="G22" s="33">
        <f>IF(AND(ISEVEN(H22*10^2),ROUND(MOD(H22*10^2,1),2)&lt;=0.5),ROUNDDOWN(H22,2),ROUND(H22,2))</f>
        <v>0</v>
      </c>
      <c r="H22" s="33">
        <f>0 * F22</f>
        <v>0</v>
      </c>
    </row>
    <row r="23" spans="1:13" s="33" customFormat="1" ht="25.5" x14ac:dyDescent="0.2">
      <c r="A23" s="32" t="s">
        <v>29</v>
      </c>
      <c r="B23" s="40">
        <v>45</v>
      </c>
      <c r="C23" s="40" t="s">
        <v>18</v>
      </c>
      <c r="D23" s="41" t="s">
        <v>30</v>
      </c>
      <c r="E23" s="43"/>
      <c r="F23" s="42">
        <f>IF(AND(ISEVEN(ROUND(E23,5)* B23*10^2),ROUND(MOD(ROUND(E23,5)* B23*10^2,1),2)&lt;=0.5),ROUNDDOWN(ROUND(E23,5)* B23,2),ROUND(ROUND(E23,5)* B23,2))</f>
        <v>0</v>
      </c>
      <c r="G23" s="33">
        <f>IF(AND(ISEVEN(H23*10^2),ROUND(MOD(H23*10^2,1),2)&lt;=0.5),ROUNDDOWN(H23,2),ROUND(H23,2))</f>
        <v>0</v>
      </c>
      <c r="H23" s="33">
        <f>0 * F23</f>
        <v>0</v>
      </c>
    </row>
    <row r="24" spans="1:13" s="33" customFormat="1" x14ac:dyDescent="0.2">
      <c r="A24" s="32" t="s">
        <v>31</v>
      </c>
      <c r="B24" s="40">
        <v>4</v>
      </c>
      <c r="C24" s="40" t="s">
        <v>13</v>
      </c>
      <c r="D24" s="41" t="s">
        <v>32</v>
      </c>
      <c r="E24" s="43"/>
      <c r="F24" s="42">
        <f>IF(AND(ISEVEN(ROUND(E24,5)* B24*10^2),ROUND(MOD(ROUND(E24,5)* B24*10^2,1),2)&lt;=0.5),ROUNDDOWN(ROUND(E24,5)* B24,2),ROUND(ROUND(E24,5)* B24,2))</f>
        <v>0</v>
      </c>
      <c r="G24" s="33">
        <f>IF(AND(ISEVEN(H24*10^2),ROUND(MOD(H24*10^2,1),2)&lt;=0.5),ROUNDDOWN(H24,2),ROUND(H24,2))</f>
        <v>0</v>
      </c>
      <c r="H24" s="33">
        <f>0 * F24</f>
        <v>0</v>
      </c>
    </row>
    <row r="25" spans="1:13" s="33" customFormat="1" ht="25.5" x14ac:dyDescent="0.2">
      <c r="A25" s="32" t="s">
        <v>33</v>
      </c>
      <c r="B25" s="40">
        <v>14</v>
      </c>
      <c r="C25" s="40" t="s">
        <v>13</v>
      </c>
      <c r="D25" s="41" t="s">
        <v>34</v>
      </c>
      <c r="E25" s="43"/>
      <c r="F25" s="42">
        <f>IF(AND(ISEVEN(ROUND(E25,5)* B25*10^2),ROUND(MOD(ROUND(E25,5)* B25*10^2,1),2)&lt;=0.5),ROUNDDOWN(ROUND(E25,5)* B25,2),ROUND(ROUND(E25,5)* B25,2))</f>
        <v>0</v>
      </c>
      <c r="G25" s="33">
        <f>IF(AND(ISEVEN(H25*10^2),ROUND(MOD(H25*10^2,1),2)&lt;=0.5),ROUNDDOWN(H25,2),ROUND(H25,2))</f>
        <v>0</v>
      </c>
      <c r="H25" s="33">
        <f>0 * F25</f>
        <v>0</v>
      </c>
    </row>
    <row r="26" spans="1:13" s="33" customFormat="1" ht="25.5" x14ac:dyDescent="0.2">
      <c r="A26" s="32" t="s">
        <v>35</v>
      </c>
      <c r="B26" s="40">
        <v>34</v>
      </c>
      <c r="C26" s="40" t="s">
        <v>13</v>
      </c>
      <c r="D26" s="41" t="s">
        <v>36</v>
      </c>
      <c r="E26" s="43"/>
      <c r="F26" s="42">
        <f>IF(AND(ISEVEN(ROUND(E26,5)* B26*10^2),ROUND(MOD(ROUND(E26,5)* B26*10^2,1),2)&lt;=0.5),ROUNDDOWN(ROUND(E26,5)* B26,2),ROUND(ROUND(E26,5)* B26,2))</f>
        <v>0</v>
      </c>
      <c r="G26" s="33">
        <f>IF(AND(ISEVEN(H26*10^2),ROUND(MOD(H26*10^2,1),2)&lt;=0.5),ROUNDDOWN(H26,2),ROUND(H26,2))</f>
        <v>0</v>
      </c>
      <c r="H26" s="33">
        <f>0 * F26</f>
        <v>0</v>
      </c>
    </row>
    <row r="27" spans="1:13" s="33" customFormat="1" ht="25.5" x14ac:dyDescent="0.2">
      <c r="A27" s="32" t="s">
        <v>37</v>
      </c>
      <c r="B27" s="40">
        <v>34</v>
      </c>
      <c r="C27" s="40" t="s">
        <v>13</v>
      </c>
      <c r="D27" s="41" t="s">
        <v>38</v>
      </c>
      <c r="E27" s="43"/>
      <c r="F27" s="42">
        <f>IF(AND(ISEVEN(ROUND(E27,5)* B27*10^2),ROUND(MOD(ROUND(E27,5)* B27*10^2,1),2)&lt;=0.5),ROUNDDOWN(ROUND(E27,5)* B27,2),ROUND(ROUND(E27,5)* B27,2))</f>
        <v>0</v>
      </c>
      <c r="G27" s="33">
        <f>IF(AND(ISEVEN(H27*10^2),ROUND(MOD(H27*10^2,1),2)&lt;=0.5),ROUNDDOWN(H27,2),ROUND(H27,2))</f>
        <v>0</v>
      </c>
      <c r="H27" s="33">
        <f>0 * F27</f>
        <v>0</v>
      </c>
    </row>
    <row r="28" spans="1:13" s="33" customFormat="1" ht="25.5" x14ac:dyDescent="0.2">
      <c r="A28" s="32" t="s">
        <v>39</v>
      </c>
      <c r="B28" s="40">
        <v>4</v>
      </c>
      <c r="C28" s="40" t="s">
        <v>18</v>
      </c>
      <c r="D28" s="41" t="s">
        <v>40</v>
      </c>
      <c r="E28" s="43"/>
      <c r="F28" s="42">
        <f>IF(AND(ISEVEN(ROUND(E28,5)* B28*10^2),ROUND(MOD(ROUND(E28,5)* B28*10^2,1),2)&lt;=0.5),ROUNDDOWN(ROUND(E28,5)* B28,2),ROUND(ROUND(E28,5)* B28,2))</f>
        <v>0</v>
      </c>
      <c r="G28" s="33">
        <f>IF(AND(ISEVEN(H28*10^2),ROUND(MOD(H28*10^2,1),2)&lt;=0.5),ROUNDDOWN(H28,2),ROUND(H28,2))</f>
        <v>0</v>
      </c>
      <c r="H28" s="33">
        <f>0 * F28</f>
        <v>0</v>
      </c>
    </row>
    <row r="29" spans="1:13" s="33" customFormat="1" ht="25.5" x14ac:dyDescent="0.2">
      <c r="A29" s="32" t="s">
        <v>41</v>
      </c>
      <c r="B29" s="40">
        <v>14</v>
      </c>
      <c r="C29" s="40" t="s">
        <v>13</v>
      </c>
      <c r="D29" s="41" t="s">
        <v>42</v>
      </c>
      <c r="E29" s="43"/>
      <c r="F29" s="42">
        <f>IF(AND(ISEVEN(ROUND(E29,5)* B29*10^2),ROUND(MOD(ROUND(E29,5)* B29*10^2,1),2)&lt;=0.5),ROUNDDOWN(ROUND(E29,5)* B29,2),ROUND(ROUND(E29,5)* B29,2))</f>
        <v>0</v>
      </c>
      <c r="G29" s="33">
        <f>IF(AND(ISEVEN(H29*10^2),ROUND(MOD(H29*10^2,1),2)&lt;=0.5),ROUNDDOWN(H29,2),ROUND(H29,2))</f>
        <v>0</v>
      </c>
      <c r="H29" s="33">
        <f>0 * F29</f>
        <v>0</v>
      </c>
    </row>
    <row r="30" spans="1:13" s="33" customFormat="1" ht="38.25" x14ac:dyDescent="0.2">
      <c r="A30" s="32" t="s">
        <v>43</v>
      </c>
      <c r="B30" s="40">
        <v>16</v>
      </c>
      <c r="C30" s="40" t="s">
        <v>13</v>
      </c>
      <c r="D30" s="41" t="s">
        <v>44</v>
      </c>
      <c r="E30" s="43"/>
      <c r="F30" s="42">
        <f>IF(AND(ISEVEN(ROUND(E30,5)* B30*10^2),ROUND(MOD(ROUND(E30,5)* B30*10^2,1),2)&lt;=0.5),ROUNDDOWN(ROUND(E30,5)* B30,2),ROUND(ROUND(E30,5)* B30,2))</f>
        <v>0</v>
      </c>
      <c r="G30" s="33">
        <f>IF(AND(ISEVEN(H30*10^2),ROUND(MOD(H30*10^2,1),2)&lt;=0.5),ROUNDDOWN(H30,2),ROUND(H30,2))</f>
        <v>0</v>
      </c>
      <c r="H30" s="33">
        <f>0 * F30</f>
        <v>0</v>
      </c>
    </row>
    <row r="31" spans="1:13" s="33" customFormat="1" ht="25.5" x14ac:dyDescent="0.2">
      <c r="A31" s="32" t="s">
        <v>45</v>
      </c>
      <c r="B31" s="40">
        <v>14</v>
      </c>
      <c r="C31" s="40" t="s">
        <v>13</v>
      </c>
      <c r="D31" s="41" t="s">
        <v>46</v>
      </c>
      <c r="E31" s="43"/>
      <c r="F31" s="42">
        <f>IF(AND(ISEVEN(ROUND(E31,5)* B31*10^2),ROUND(MOD(ROUND(E31,5)* B31*10^2,1),2)&lt;=0.5),ROUNDDOWN(ROUND(E31,5)* B31,2),ROUND(ROUND(E31,5)* B31,2))</f>
        <v>0</v>
      </c>
      <c r="G31" s="33">
        <f>IF(AND(ISEVEN(H31*10^2),ROUND(MOD(H31*10^2,1),2)&lt;=0.5),ROUNDDOWN(H31,2),ROUND(H31,2))</f>
        <v>0</v>
      </c>
      <c r="H31" s="33">
        <f>0 * F31</f>
        <v>0</v>
      </c>
    </row>
    <row r="32" spans="1:13" s="33" customFormat="1" ht="25.5" x14ac:dyDescent="0.2">
      <c r="A32" s="32" t="s">
        <v>47</v>
      </c>
      <c r="B32" s="40">
        <v>19</v>
      </c>
      <c r="C32" s="40" t="s">
        <v>13</v>
      </c>
      <c r="D32" s="41" t="s">
        <v>48</v>
      </c>
      <c r="E32" s="43"/>
      <c r="F32" s="42">
        <f>IF(AND(ISEVEN(ROUND(E32,5)* B32*10^2),ROUND(MOD(ROUND(E32,5)* B32*10^2,1),2)&lt;=0.5),ROUNDDOWN(ROUND(E32,5)* B32,2),ROUND(ROUND(E32,5)* B32,2))</f>
        <v>0</v>
      </c>
      <c r="G32" s="33">
        <f>IF(AND(ISEVEN(H32*10^2),ROUND(MOD(H32*10^2,1),2)&lt;=0.5),ROUNDDOWN(H32,2),ROUND(H32,2))</f>
        <v>0</v>
      </c>
      <c r="H32" s="33">
        <f>0 * F32</f>
        <v>0</v>
      </c>
    </row>
    <row r="33" spans="1:8" s="33" customFormat="1" ht="25.5" x14ac:dyDescent="0.2">
      <c r="A33" s="32" t="s">
        <v>49</v>
      </c>
      <c r="B33" s="40">
        <v>15</v>
      </c>
      <c r="C33" s="40" t="s">
        <v>13</v>
      </c>
      <c r="D33" s="41" t="s">
        <v>50</v>
      </c>
      <c r="E33" s="43"/>
      <c r="F33" s="42">
        <f>IF(AND(ISEVEN(ROUND(E33,5)* B33*10^2),ROUND(MOD(ROUND(E33,5)* B33*10^2,1),2)&lt;=0.5),ROUNDDOWN(ROUND(E33,5)* B33,2),ROUND(ROUND(E33,5)* B33,2))</f>
        <v>0</v>
      </c>
      <c r="G33" s="33">
        <f>IF(AND(ISEVEN(H33*10^2),ROUND(MOD(H33*10^2,1),2)&lt;=0.5),ROUNDDOWN(H33,2),ROUND(H33,2))</f>
        <v>0</v>
      </c>
      <c r="H33" s="33">
        <f>0 * F33</f>
        <v>0</v>
      </c>
    </row>
    <row r="34" spans="1:8" s="33" customFormat="1" ht="25.5" x14ac:dyDescent="0.2">
      <c r="A34" s="32" t="s">
        <v>51</v>
      </c>
      <c r="B34" s="40">
        <v>4</v>
      </c>
      <c r="C34" s="40" t="s">
        <v>13</v>
      </c>
      <c r="D34" s="41" t="s">
        <v>52</v>
      </c>
      <c r="E34" s="43"/>
      <c r="F34" s="42">
        <f>IF(AND(ISEVEN(ROUND(E34,5)* B34*10^2),ROUND(MOD(ROUND(E34,5)* B34*10^2,1),2)&lt;=0.5),ROUNDDOWN(ROUND(E34,5)* B34,2),ROUND(ROUND(E34,5)* B34,2))</f>
        <v>0</v>
      </c>
      <c r="G34" s="33">
        <f>IF(AND(ISEVEN(H34*10^2),ROUND(MOD(H34*10^2,1),2)&lt;=0.5),ROUNDDOWN(H34,2),ROUND(H34,2))</f>
        <v>0</v>
      </c>
      <c r="H34" s="33">
        <f>0 * F34</f>
        <v>0</v>
      </c>
    </row>
    <row r="35" spans="1:8" s="33" customFormat="1" ht="38.25" x14ac:dyDescent="0.2">
      <c r="A35" s="32" t="s">
        <v>53</v>
      </c>
      <c r="B35" s="40">
        <v>11</v>
      </c>
      <c r="C35" s="40" t="s">
        <v>13</v>
      </c>
      <c r="D35" s="41" t="s">
        <v>54</v>
      </c>
      <c r="E35" s="43"/>
      <c r="F35" s="42">
        <f>IF(AND(ISEVEN(ROUND(E35,5)* B35*10^2),ROUND(MOD(ROUND(E35,5)* B35*10^2,1),2)&lt;=0.5),ROUNDDOWN(ROUND(E35,5)* B35,2),ROUND(ROUND(E35,5)* B35,2))</f>
        <v>0</v>
      </c>
      <c r="G35" s="33">
        <f>IF(AND(ISEVEN(H35*10^2),ROUND(MOD(H35*10^2,1),2)&lt;=0.5),ROUNDDOWN(H35,2),ROUND(H35,2))</f>
        <v>0</v>
      </c>
      <c r="H35" s="33">
        <f>0 * F35</f>
        <v>0</v>
      </c>
    </row>
    <row r="36" spans="1:8" s="33" customFormat="1" ht="38.25" x14ac:dyDescent="0.2">
      <c r="A36" s="32" t="s">
        <v>55</v>
      </c>
      <c r="B36" s="40">
        <v>2</v>
      </c>
      <c r="C36" s="40" t="s">
        <v>13</v>
      </c>
      <c r="D36" s="41" t="s">
        <v>56</v>
      </c>
      <c r="E36" s="43"/>
      <c r="F36" s="42">
        <f>IF(AND(ISEVEN(ROUND(E36,5)* B36*10^2),ROUND(MOD(ROUND(E36,5)* B36*10^2,1),2)&lt;=0.5),ROUNDDOWN(ROUND(E36,5)* B36,2),ROUND(ROUND(E36,5)* B36,2))</f>
        <v>0</v>
      </c>
      <c r="G36" s="33">
        <f>IF(AND(ISEVEN(H36*10^2),ROUND(MOD(H36*10^2,1),2)&lt;=0.5),ROUNDDOWN(H36,2),ROUND(H36,2))</f>
        <v>0</v>
      </c>
      <c r="H36" s="33">
        <f>0 * F36</f>
        <v>0</v>
      </c>
    </row>
    <row r="37" spans="1:8" s="33" customFormat="1" ht="38.25" x14ac:dyDescent="0.2">
      <c r="A37" s="32" t="s">
        <v>57</v>
      </c>
      <c r="B37" s="40">
        <v>2</v>
      </c>
      <c r="C37" s="40" t="s">
        <v>13</v>
      </c>
      <c r="D37" s="41" t="s">
        <v>58</v>
      </c>
      <c r="E37" s="43"/>
      <c r="F37" s="42">
        <f>IF(AND(ISEVEN(ROUND(E37,5)* B37*10^2),ROUND(MOD(ROUND(E37,5)* B37*10^2,1),2)&lt;=0.5),ROUNDDOWN(ROUND(E37,5)* B37,2),ROUND(ROUND(E37,5)* B37,2))</f>
        <v>0</v>
      </c>
      <c r="G37" s="33">
        <f>IF(AND(ISEVEN(H37*10^2),ROUND(MOD(H37*10^2,1),2)&lt;=0.5),ROUNDDOWN(H37,2),ROUND(H37,2))</f>
        <v>0</v>
      </c>
      <c r="H37" s="33">
        <f>0 * F37</f>
        <v>0</v>
      </c>
    </row>
    <row r="38" spans="1:8" s="33" customFormat="1" ht="63.75" x14ac:dyDescent="0.2">
      <c r="A38" s="32" t="s">
        <v>59</v>
      </c>
      <c r="B38" s="40">
        <v>11</v>
      </c>
      <c r="C38" s="40" t="s">
        <v>13</v>
      </c>
      <c r="D38" s="41" t="s">
        <v>60</v>
      </c>
      <c r="E38" s="43"/>
      <c r="F38" s="42">
        <f>IF(AND(ISEVEN(ROUND(E38,5)* B38*10^2),ROUND(MOD(ROUND(E38,5)* B38*10^2,1),2)&lt;=0.5),ROUNDDOWN(ROUND(E38,5)* B38,2),ROUND(ROUND(E38,5)* B38,2))</f>
        <v>0</v>
      </c>
      <c r="G38" s="33">
        <f>IF(AND(ISEVEN(H38*10^2),ROUND(MOD(H38*10^2,1),2)&lt;=0.5),ROUNDDOWN(H38,2),ROUND(H38,2))</f>
        <v>0</v>
      </c>
      <c r="H38" s="33">
        <f>0 * F38</f>
        <v>0</v>
      </c>
    </row>
    <row r="39" spans="1:8" s="33" customFormat="1" ht="63.75" x14ac:dyDescent="0.2">
      <c r="A39" s="32" t="s">
        <v>61</v>
      </c>
      <c r="B39" s="40">
        <v>2</v>
      </c>
      <c r="C39" s="40" t="s">
        <v>13</v>
      </c>
      <c r="D39" s="41" t="s">
        <v>62</v>
      </c>
      <c r="E39" s="43"/>
      <c r="F39" s="42">
        <f>IF(AND(ISEVEN(ROUND(E39,5)* B39*10^2),ROUND(MOD(ROUND(E39,5)* B39*10^2,1),2)&lt;=0.5),ROUNDDOWN(ROUND(E39,5)* B39,2),ROUND(ROUND(E39,5)* B39,2))</f>
        <v>0</v>
      </c>
      <c r="G39" s="33">
        <f>IF(AND(ISEVEN(H39*10^2),ROUND(MOD(H39*10^2,1),2)&lt;=0.5),ROUNDDOWN(H39,2),ROUND(H39,2))</f>
        <v>0</v>
      </c>
      <c r="H39" s="33">
        <f>0 * F39</f>
        <v>0</v>
      </c>
    </row>
    <row r="40" spans="1:8" s="33" customFormat="1" ht="63.75" x14ac:dyDescent="0.2">
      <c r="A40" s="32" t="s">
        <v>63</v>
      </c>
      <c r="B40" s="40">
        <v>2</v>
      </c>
      <c r="C40" s="40" t="s">
        <v>13</v>
      </c>
      <c r="D40" s="41" t="s">
        <v>64</v>
      </c>
      <c r="E40" s="43"/>
      <c r="F40" s="42">
        <f>IF(AND(ISEVEN(ROUND(E40,5)* B40*10^2),ROUND(MOD(ROUND(E40,5)* B40*10^2,1),2)&lt;=0.5),ROUNDDOWN(ROUND(E40,5)* B40,2),ROUND(ROUND(E40,5)* B40,2))</f>
        <v>0</v>
      </c>
      <c r="G40" s="33">
        <f>IF(AND(ISEVEN(H40*10^2),ROUND(MOD(H40*10^2,1),2)&lt;=0.5),ROUNDDOWN(H40,2),ROUND(H40,2))</f>
        <v>0</v>
      </c>
      <c r="H40" s="33">
        <f>0 * F40</f>
        <v>0</v>
      </c>
    </row>
    <row r="41" spans="1:8" s="45" customFormat="1" ht="27.95" customHeight="1" x14ac:dyDescent="0.2">
      <c r="A41" s="44"/>
      <c r="B41" s="46"/>
      <c r="C41" s="47"/>
      <c r="D41" s="48"/>
      <c r="E41" s="49" t="s">
        <v>65</v>
      </c>
      <c r="F41" s="50">
        <f>SUM(F15:F40)</f>
        <v>0</v>
      </c>
    </row>
    <row r="42" spans="1:8" s="45" customFormat="1" ht="27.95" customHeight="1" x14ac:dyDescent="0.2">
      <c r="A42" s="44"/>
      <c r="B42" s="46"/>
      <c r="C42" s="47"/>
      <c r="D42" s="48"/>
      <c r="E42" s="49" t="s">
        <v>66</v>
      </c>
      <c r="F42" s="50">
        <f>ROUND(F41* 0.21, 2)</f>
        <v>0</v>
      </c>
    </row>
    <row r="43" spans="1:8" s="45" customFormat="1" ht="27.95" customHeight="1" x14ac:dyDescent="0.2">
      <c r="A43" s="44"/>
      <c r="B43" s="46"/>
      <c r="C43" s="47"/>
      <c r="D43" s="48"/>
      <c r="E43" s="49" t="s">
        <v>67</v>
      </c>
      <c r="F43" s="50">
        <f>SUM(F41:F42)</f>
        <v>0</v>
      </c>
    </row>
    <row r="46" spans="1:8" x14ac:dyDescent="0.2">
      <c r="B46" s="27" t="s">
        <v>68</v>
      </c>
      <c r="C46" s="28"/>
      <c r="D46" s="29"/>
      <c r="E46" s="30"/>
      <c r="F46" s="31"/>
    </row>
    <row r="47" spans="1:8" s="33" customFormat="1" ht="38.25" x14ac:dyDescent="0.2">
      <c r="A47" s="32"/>
      <c r="B47" s="35" t="s">
        <v>7</v>
      </c>
      <c r="C47" s="36" t="s">
        <v>8</v>
      </c>
      <c r="D47" s="37" t="s">
        <v>9</v>
      </c>
      <c r="E47" s="38" t="s">
        <v>10</v>
      </c>
      <c r="F47" s="39" t="s">
        <v>11</v>
      </c>
    </row>
    <row r="48" spans="1:8" s="33" customFormat="1" ht="25.5" x14ac:dyDescent="0.2">
      <c r="A48" s="32" t="s">
        <v>69</v>
      </c>
      <c r="B48" s="40">
        <v>21</v>
      </c>
      <c r="C48" s="40" t="s">
        <v>13</v>
      </c>
      <c r="D48" s="41" t="s">
        <v>14</v>
      </c>
      <c r="E48" s="43"/>
      <c r="F48" s="42">
        <f>IF(AND(ISEVEN(ROUND(E48,5)* B48*10^2),ROUND(MOD(ROUND(E48,5)* B48*10^2,1),2)&lt;=0.5),ROUNDDOWN(ROUND(E48,5)* B48,2),ROUND(ROUND(E48,5)* B48,2))</f>
        <v>0</v>
      </c>
      <c r="G48" s="33">
        <f>IF(AND(ISEVEN(H48*10^2),ROUND(MOD(H48*10^2,1),2)&lt;=0.5),ROUNDDOWN(H48,2),ROUND(H48,2))</f>
        <v>0</v>
      </c>
      <c r="H48" s="33">
        <f>0 * F48</f>
        <v>0</v>
      </c>
    </row>
    <row r="49" spans="1:8" s="33" customFormat="1" ht="25.5" x14ac:dyDescent="0.2">
      <c r="A49" s="32" t="s">
        <v>70</v>
      </c>
      <c r="B49" s="40">
        <v>21</v>
      </c>
      <c r="C49" s="40" t="s">
        <v>13</v>
      </c>
      <c r="D49" s="41" t="s">
        <v>16</v>
      </c>
      <c r="E49" s="43"/>
      <c r="F49" s="42">
        <f>IF(AND(ISEVEN(ROUND(E49,5)* B49*10^2),ROUND(MOD(ROUND(E49,5)* B49*10^2,1),2)&lt;=0.5),ROUNDDOWN(ROUND(E49,5)* B49,2),ROUND(ROUND(E49,5)* B49,2))</f>
        <v>0</v>
      </c>
      <c r="G49" s="33">
        <f>IF(AND(ISEVEN(H49*10^2),ROUND(MOD(H49*10^2,1),2)&lt;=0.5),ROUNDDOWN(H49,2),ROUND(H49,2))</f>
        <v>0</v>
      </c>
      <c r="H49" s="33">
        <f>0 * F49</f>
        <v>0</v>
      </c>
    </row>
    <row r="50" spans="1:8" s="33" customFormat="1" ht="25.5" x14ac:dyDescent="0.2">
      <c r="A50" s="32" t="s">
        <v>71</v>
      </c>
      <c r="B50" s="40">
        <v>170</v>
      </c>
      <c r="C50" s="40" t="s">
        <v>18</v>
      </c>
      <c r="D50" s="41" t="s">
        <v>19</v>
      </c>
      <c r="E50" s="43"/>
      <c r="F50" s="42">
        <f>IF(AND(ISEVEN(ROUND(E50,5)* B50*10^2),ROUND(MOD(ROUND(E50,5)* B50*10^2,1),2)&lt;=0.5),ROUNDDOWN(ROUND(E50,5)* B50,2),ROUND(ROUND(E50,5)* B50,2))</f>
        <v>0</v>
      </c>
      <c r="G50" s="33">
        <f>IF(AND(ISEVEN(H50*10^2),ROUND(MOD(H50*10^2,1),2)&lt;=0.5),ROUNDDOWN(H50,2),ROUND(H50,2))</f>
        <v>0</v>
      </c>
      <c r="H50" s="33">
        <f>0 * F50</f>
        <v>0</v>
      </c>
    </row>
    <row r="51" spans="1:8" s="33" customFormat="1" ht="25.5" x14ac:dyDescent="0.2">
      <c r="A51" s="32" t="s">
        <v>72</v>
      </c>
      <c r="B51" s="40">
        <v>15</v>
      </c>
      <c r="C51" s="40" t="s">
        <v>18</v>
      </c>
      <c r="D51" s="41" t="s">
        <v>21</v>
      </c>
      <c r="E51" s="43"/>
      <c r="F51" s="42">
        <f>IF(AND(ISEVEN(ROUND(E51,5)* B51*10^2),ROUND(MOD(ROUND(E51,5)* B51*10^2,1),2)&lt;=0.5),ROUNDDOWN(ROUND(E51,5)* B51,2),ROUND(ROUND(E51,5)* B51,2))</f>
        <v>0</v>
      </c>
      <c r="G51" s="33">
        <f>IF(AND(ISEVEN(H51*10^2),ROUND(MOD(H51*10^2,1),2)&lt;=0.5),ROUNDDOWN(H51,2),ROUND(H51,2))</f>
        <v>0</v>
      </c>
      <c r="H51" s="33">
        <f>0 * F51</f>
        <v>0</v>
      </c>
    </row>
    <row r="52" spans="1:8" s="33" customFormat="1" ht="25.5" x14ac:dyDescent="0.2">
      <c r="A52" s="32" t="s">
        <v>73</v>
      </c>
      <c r="B52" s="40">
        <v>15</v>
      </c>
      <c r="C52" s="40" t="s">
        <v>18</v>
      </c>
      <c r="D52" s="41" t="s">
        <v>74</v>
      </c>
      <c r="E52" s="43"/>
      <c r="F52" s="42">
        <f>IF(AND(ISEVEN(ROUND(E52,5)* B52*10^2),ROUND(MOD(ROUND(E52,5)* B52*10^2,1),2)&lt;=0.5),ROUNDDOWN(ROUND(E52,5)* B52,2),ROUND(ROUND(E52,5)* B52,2))</f>
        <v>0</v>
      </c>
      <c r="G52" s="33">
        <f>IF(AND(ISEVEN(H52*10^2),ROUND(MOD(H52*10^2,1),2)&lt;=0.5),ROUNDDOWN(H52,2),ROUND(H52,2))</f>
        <v>0</v>
      </c>
      <c r="H52" s="33">
        <f>0 * F52</f>
        <v>0</v>
      </c>
    </row>
    <row r="53" spans="1:8" s="33" customFormat="1" x14ac:dyDescent="0.2">
      <c r="A53" s="32" t="s">
        <v>75</v>
      </c>
      <c r="B53" s="40">
        <v>50</v>
      </c>
      <c r="C53" s="40" t="s">
        <v>13</v>
      </c>
      <c r="D53" s="41" t="s">
        <v>23</v>
      </c>
      <c r="E53" s="43"/>
      <c r="F53" s="42">
        <f>IF(AND(ISEVEN(ROUND(E53,5)* B53*10^2),ROUND(MOD(ROUND(E53,5)* B53*10^2,1),2)&lt;=0.5),ROUNDDOWN(ROUND(E53,5)* B53,2),ROUND(ROUND(E53,5)* B53,2))</f>
        <v>0</v>
      </c>
      <c r="G53" s="33">
        <f>IF(AND(ISEVEN(H53*10^2),ROUND(MOD(H53*10^2,1),2)&lt;=0.5),ROUNDDOWN(H53,2),ROUND(H53,2))</f>
        <v>0</v>
      </c>
      <c r="H53" s="33">
        <f>0 * F53</f>
        <v>0</v>
      </c>
    </row>
    <row r="54" spans="1:8" s="33" customFormat="1" x14ac:dyDescent="0.2">
      <c r="A54" s="32" t="s">
        <v>76</v>
      </c>
      <c r="B54" s="40">
        <v>26</v>
      </c>
      <c r="C54" s="40" t="s">
        <v>13</v>
      </c>
      <c r="D54" s="41" t="s">
        <v>26</v>
      </c>
      <c r="E54" s="43"/>
      <c r="F54" s="42">
        <f>IF(AND(ISEVEN(ROUND(E54,5)* B54*10^2),ROUND(MOD(ROUND(E54,5)* B54*10^2,1),2)&lt;=0.5),ROUNDDOWN(ROUND(E54,5)* B54,2),ROUND(ROUND(E54,5)* B54,2))</f>
        <v>0</v>
      </c>
      <c r="G54" s="33">
        <f>IF(AND(ISEVEN(H54*10^2),ROUND(MOD(H54*10^2,1),2)&lt;=0.5),ROUNDDOWN(H54,2),ROUND(H54,2))</f>
        <v>0</v>
      </c>
      <c r="H54" s="33">
        <f>0 * F54</f>
        <v>0</v>
      </c>
    </row>
    <row r="55" spans="1:8" s="33" customFormat="1" x14ac:dyDescent="0.2">
      <c r="A55" s="32" t="s">
        <v>77</v>
      </c>
      <c r="B55" s="40">
        <v>168</v>
      </c>
      <c r="C55" s="40" t="s">
        <v>13</v>
      </c>
      <c r="D55" s="41" t="s">
        <v>28</v>
      </c>
      <c r="E55" s="43"/>
      <c r="F55" s="42">
        <f>IF(AND(ISEVEN(ROUND(E55,5)* B55*10^2),ROUND(MOD(ROUND(E55,5)* B55*10^2,1),2)&lt;=0.5),ROUNDDOWN(ROUND(E55,5)* B55,2),ROUND(ROUND(E55,5)* B55,2))</f>
        <v>0</v>
      </c>
      <c r="G55" s="33">
        <f>IF(AND(ISEVEN(H55*10^2),ROUND(MOD(H55*10^2,1),2)&lt;=0.5),ROUNDDOWN(H55,2),ROUND(H55,2))</f>
        <v>0</v>
      </c>
      <c r="H55" s="33">
        <f>0 * F55</f>
        <v>0</v>
      </c>
    </row>
    <row r="56" spans="1:8" s="33" customFormat="1" ht="25.5" x14ac:dyDescent="0.2">
      <c r="A56" s="32" t="s">
        <v>78</v>
      </c>
      <c r="B56" s="40">
        <v>45</v>
      </c>
      <c r="C56" s="40" t="s">
        <v>18</v>
      </c>
      <c r="D56" s="41" t="s">
        <v>30</v>
      </c>
      <c r="E56" s="43"/>
      <c r="F56" s="42">
        <f>IF(AND(ISEVEN(ROUND(E56,5)* B56*10^2),ROUND(MOD(ROUND(E56,5)* B56*10^2,1),2)&lt;=0.5),ROUNDDOWN(ROUND(E56,5)* B56,2),ROUND(ROUND(E56,5)* B56,2))</f>
        <v>0</v>
      </c>
      <c r="G56" s="33">
        <f>IF(AND(ISEVEN(H56*10^2),ROUND(MOD(H56*10^2,1),2)&lt;=0.5),ROUNDDOWN(H56,2),ROUND(H56,2))</f>
        <v>0</v>
      </c>
      <c r="H56" s="33">
        <f>0 * F56</f>
        <v>0</v>
      </c>
    </row>
    <row r="57" spans="1:8" s="33" customFormat="1" x14ac:dyDescent="0.2">
      <c r="A57" s="32" t="s">
        <v>79</v>
      </c>
      <c r="B57" s="40">
        <v>4</v>
      </c>
      <c r="C57" s="40" t="s">
        <v>13</v>
      </c>
      <c r="D57" s="41" t="s">
        <v>32</v>
      </c>
      <c r="E57" s="43"/>
      <c r="F57" s="42">
        <f>IF(AND(ISEVEN(ROUND(E57,5)* B57*10^2),ROUND(MOD(ROUND(E57,5)* B57*10^2,1),2)&lt;=0.5),ROUNDDOWN(ROUND(E57,5)* B57,2),ROUND(ROUND(E57,5)* B57,2))</f>
        <v>0</v>
      </c>
      <c r="G57" s="33">
        <f>IF(AND(ISEVEN(H57*10^2),ROUND(MOD(H57*10^2,1),2)&lt;=0.5),ROUNDDOWN(H57,2),ROUND(H57,2))</f>
        <v>0</v>
      </c>
      <c r="H57" s="33">
        <f>0 * F57</f>
        <v>0</v>
      </c>
    </row>
    <row r="58" spans="1:8" s="33" customFormat="1" ht="25.5" x14ac:dyDescent="0.2">
      <c r="A58" s="32" t="s">
        <v>80</v>
      </c>
      <c r="B58" s="40">
        <v>19</v>
      </c>
      <c r="C58" s="40" t="s">
        <v>13</v>
      </c>
      <c r="D58" s="41" t="s">
        <v>34</v>
      </c>
      <c r="E58" s="43"/>
      <c r="F58" s="42">
        <f>IF(AND(ISEVEN(ROUND(E58,5)* B58*10^2),ROUND(MOD(ROUND(E58,5)* B58*10^2,1),2)&lt;=0.5),ROUNDDOWN(ROUND(E58,5)* B58,2),ROUND(ROUND(E58,5)* B58,2))</f>
        <v>0</v>
      </c>
      <c r="G58" s="33">
        <f>IF(AND(ISEVEN(H58*10^2),ROUND(MOD(H58*10^2,1),2)&lt;=0.5),ROUNDDOWN(H58,2),ROUND(H58,2))</f>
        <v>0</v>
      </c>
      <c r="H58" s="33">
        <f>0 * F58</f>
        <v>0</v>
      </c>
    </row>
    <row r="59" spans="1:8" s="33" customFormat="1" ht="25.5" x14ac:dyDescent="0.2">
      <c r="A59" s="32" t="s">
        <v>81</v>
      </c>
      <c r="B59" s="40">
        <v>39</v>
      </c>
      <c r="C59" s="40" t="s">
        <v>13</v>
      </c>
      <c r="D59" s="41" t="s">
        <v>36</v>
      </c>
      <c r="E59" s="43"/>
      <c r="F59" s="42">
        <f>IF(AND(ISEVEN(ROUND(E59,5)* B59*10^2),ROUND(MOD(ROUND(E59,5)* B59*10^2,1),2)&lt;=0.5),ROUNDDOWN(ROUND(E59,5)* B59,2),ROUND(ROUND(E59,5)* B59,2))</f>
        <v>0</v>
      </c>
      <c r="G59" s="33">
        <f>IF(AND(ISEVEN(H59*10^2),ROUND(MOD(H59*10^2,1),2)&lt;=0.5),ROUNDDOWN(H59,2),ROUND(H59,2))</f>
        <v>0</v>
      </c>
      <c r="H59" s="33">
        <f>0 * F59</f>
        <v>0</v>
      </c>
    </row>
    <row r="60" spans="1:8" s="33" customFormat="1" ht="25.5" x14ac:dyDescent="0.2">
      <c r="A60" s="32" t="s">
        <v>82</v>
      </c>
      <c r="B60" s="40">
        <v>39</v>
      </c>
      <c r="C60" s="40" t="s">
        <v>13</v>
      </c>
      <c r="D60" s="41" t="s">
        <v>38</v>
      </c>
      <c r="E60" s="43"/>
      <c r="F60" s="42">
        <f>IF(AND(ISEVEN(ROUND(E60,5)* B60*10^2),ROUND(MOD(ROUND(E60,5)* B60*10^2,1),2)&lt;=0.5),ROUNDDOWN(ROUND(E60,5)* B60,2),ROUND(ROUND(E60,5)* B60,2))</f>
        <v>0</v>
      </c>
      <c r="G60" s="33">
        <f>IF(AND(ISEVEN(H60*10^2),ROUND(MOD(H60*10^2,1),2)&lt;=0.5),ROUNDDOWN(H60,2),ROUND(H60,2))</f>
        <v>0</v>
      </c>
      <c r="H60" s="33">
        <f>0 * F60</f>
        <v>0</v>
      </c>
    </row>
    <row r="61" spans="1:8" s="33" customFormat="1" ht="25.5" x14ac:dyDescent="0.2">
      <c r="A61" s="32" t="s">
        <v>83</v>
      </c>
      <c r="B61" s="40">
        <v>4</v>
      </c>
      <c r="C61" s="40" t="s">
        <v>18</v>
      </c>
      <c r="D61" s="41" t="s">
        <v>40</v>
      </c>
      <c r="E61" s="43"/>
      <c r="F61" s="42">
        <f>IF(AND(ISEVEN(ROUND(E61,5)* B61*10^2),ROUND(MOD(ROUND(E61,5)* B61*10^2,1),2)&lt;=0.5),ROUNDDOWN(ROUND(E61,5)* B61,2),ROUND(ROUND(E61,5)* B61,2))</f>
        <v>0</v>
      </c>
      <c r="G61" s="33">
        <f>IF(AND(ISEVEN(H61*10^2),ROUND(MOD(H61*10^2,1),2)&lt;=0.5),ROUNDDOWN(H61,2),ROUND(H61,2))</f>
        <v>0</v>
      </c>
      <c r="H61" s="33">
        <f>0 * F61</f>
        <v>0</v>
      </c>
    </row>
    <row r="62" spans="1:8" s="33" customFormat="1" ht="25.5" x14ac:dyDescent="0.2">
      <c r="A62" s="32" t="s">
        <v>84</v>
      </c>
      <c r="B62" s="40">
        <v>19</v>
      </c>
      <c r="C62" s="40" t="s">
        <v>13</v>
      </c>
      <c r="D62" s="41" t="s">
        <v>42</v>
      </c>
      <c r="E62" s="43"/>
      <c r="F62" s="42">
        <f>IF(AND(ISEVEN(ROUND(E62,5)* B62*10^2),ROUND(MOD(ROUND(E62,5)* B62*10^2,1),2)&lt;=0.5),ROUNDDOWN(ROUND(E62,5)* B62,2),ROUND(ROUND(E62,5)* B62,2))</f>
        <v>0</v>
      </c>
      <c r="G62" s="33">
        <f>IF(AND(ISEVEN(H62*10^2),ROUND(MOD(H62*10^2,1),2)&lt;=0.5),ROUNDDOWN(H62,2),ROUND(H62,2))</f>
        <v>0</v>
      </c>
      <c r="H62" s="33">
        <f>0 * F62</f>
        <v>0</v>
      </c>
    </row>
    <row r="63" spans="1:8" s="33" customFormat="1" ht="38.25" x14ac:dyDescent="0.2">
      <c r="A63" s="32" t="s">
        <v>85</v>
      </c>
      <c r="B63" s="40">
        <v>21</v>
      </c>
      <c r="C63" s="40" t="s">
        <v>13</v>
      </c>
      <c r="D63" s="41" t="s">
        <v>44</v>
      </c>
      <c r="E63" s="43"/>
      <c r="F63" s="42">
        <f>IF(AND(ISEVEN(ROUND(E63,5)* B63*10^2),ROUND(MOD(ROUND(E63,5)* B63*10^2,1),2)&lt;=0.5),ROUNDDOWN(ROUND(E63,5)* B63,2),ROUND(ROUND(E63,5)* B63,2))</f>
        <v>0</v>
      </c>
      <c r="G63" s="33">
        <f>IF(AND(ISEVEN(H63*10^2),ROUND(MOD(H63*10^2,1),2)&lt;=0.5),ROUNDDOWN(H63,2),ROUND(H63,2))</f>
        <v>0</v>
      </c>
      <c r="H63" s="33">
        <f>0 * F63</f>
        <v>0</v>
      </c>
    </row>
    <row r="64" spans="1:8" s="33" customFormat="1" ht="25.5" x14ac:dyDescent="0.2">
      <c r="A64" s="32" t="s">
        <v>86</v>
      </c>
      <c r="B64" s="40">
        <v>19</v>
      </c>
      <c r="C64" s="40" t="s">
        <v>13</v>
      </c>
      <c r="D64" s="41" t="s">
        <v>46</v>
      </c>
      <c r="E64" s="43"/>
      <c r="F64" s="42">
        <f>IF(AND(ISEVEN(ROUND(E64,5)* B64*10^2),ROUND(MOD(ROUND(E64,5)* B64*10^2,1),2)&lt;=0.5),ROUNDDOWN(ROUND(E64,5)* B64,2),ROUND(ROUND(E64,5)* B64,2))</f>
        <v>0</v>
      </c>
      <c r="G64" s="33">
        <f>IF(AND(ISEVEN(H64*10^2),ROUND(MOD(H64*10^2,1),2)&lt;=0.5),ROUNDDOWN(H64,2),ROUND(H64,2))</f>
        <v>0</v>
      </c>
      <c r="H64" s="33">
        <f>0 * F64</f>
        <v>0</v>
      </c>
    </row>
    <row r="65" spans="1:8" s="33" customFormat="1" ht="25.5" x14ac:dyDescent="0.2">
      <c r="A65" s="32" t="s">
        <v>87</v>
      </c>
      <c r="B65" s="40">
        <v>26</v>
      </c>
      <c r="C65" s="40" t="s">
        <v>13</v>
      </c>
      <c r="D65" s="41" t="s">
        <v>48</v>
      </c>
      <c r="E65" s="43"/>
      <c r="F65" s="42">
        <f>IF(AND(ISEVEN(ROUND(E65,5)* B65*10^2),ROUND(MOD(ROUND(E65,5)* B65*10^2,1),2)&lt;=0.5),ROUNDDOWN(ROUND(E65,5)* B65,2),ROUND(ROUND(E65,5)* B65,2))</f>
        <v>0</v>
      </c>
      <c r="G65" s="33">
        <f>IF(AND(ISEVEN(H65*10^2),ROUND(MOD(H65*10^2,1),2)&lt;=0.5),ROUNDDOWN(H65,2),ROUND(H65,2))</f>
        <v>0</v>
      </c>
      <c r="H65" s="33">
        <f>0 * F65</f>
        <v>0</v>
      </c>
    </row>
    <row r="66" spans="1:8" s="33" customFormat="1" ht="25.5" x14ac:dyDescent="0.2">
      <c r="A66" s="32" t="s">
        <v>88</v>
      </c>
      <c r="B66" s="40">
        <v>16</v>
      </c>
      <c r="C66" s="40" t="s">
        <v>13</v>
      </c>
      <c r="D66" s="41" t="s">
        <v>50</v>
      </c>
      <c r="E66" s="43"/>
      <c r="F66" s="42">
        <f>IF(AND(ISEVEN(ROUND(E66,5)* B66*10^2),ROUND(MOD(ROUND(E66,5)* B66*10^2,1),2)&lt;=0.5),ROUNDDOWN(ROUND(E66,5)* B66,2),ROUND(ROUND(E66,5)* B66,2))</f>
        <v>0</v>
      </c>
      <c r="G66" s="33">
        <f>IF(AND(ISEVEN(H66*10^2),ROUND(MOD(H66*10^2,1),2)&lt;=0.5),ROUNDDOWN(H66,2),ROUND(H66,2))</f>
        <v>0</v>
      </c>
      <c r="H66" s="33">
        <f>0 * F66</f>
        <v>0</v>
      </c>
    </row>
    <row r="67" spans="1:8" s="33" customFormat="1" ht="25.5" x14ac:dyDescent="0.2">
      <c r="A67" s="32" t="s">
        <v>89</v>
      </c>
      <c r="B67" s="40">
        <v>4</v>
      </c>
      <c r="C67" s="40" t="s">
        <v>13</v>
      </c>
      <c r="D67" s="41" t="s">
        <v>52</v>
      </c>
      <c r="E67" s="43"/>
      <c r="F67" s="42">
        <f>IF(AND(ISEVEN(ROUND(E67,5)* B67*10^2),ROUND(MOD(ROUND(E67,5)* B67*10^2,1),2)&lt;=0.5),ROUNDDOWN(ROUND(E67,5)* B67,2),ROUND(ROUND(E67,5)* B67,2))</f>
        <v>0</v>
      </c>
      <c r="G67" s="33">
        <f>IF(AND(ISEVEN(H67*10^2),ROUND(MOD(H67*10^2,1),2)&lt;=0.5),ROUNDDOWN(H67,2),ROUND(H67,2))</f>
        <v>0</v>
      </c>
      <c r="H67" s="33">
        <f>0 * F67</f>
        <v>0</v>
      </c>
    </row>
    <row r="68" spans="1:8" s="33" customFormat="1" ht="38.25" x14ac:dyDescent="0.2">
      <c r="A68" s="32" t="s">
        <v>90</v>
      </c>
      <c r="B68" s="40">
        <v>16</v>
      </c>
      <c r="C68" s="40" t="s">
        <v>13</v>
      </c>
      <c r="D68" s="41" t="s">
        <v>54</v>
      </c>
      <c r="E68" s="43"/>
      <c r="F68" s="42">
        <f>IF(AND(ISEVEN(ROUND(E68,5)* B68*10^2),ROUND(MOD(ROUND(E68,5)* B68*10^2,1),2)&lt;=0.5),ROUNDDOWN(ROUND(E68,5)* B68,2),ROUND(ROUND(E68,5)* B68,2))</f>
        <v>0</v>
      </c>
      <c r="G68" s="33">
        <f>IF(AND(ISEVEN(H68*10^2),ROUND(MOD(H68*10^2,1),2)&lt;=0.5),ROUNDDOWN(H68,2),ROUND(H68,2))</f>
        <v>0</v>
      </c>
      <c r="H68" s="33">
        <f>0 * F68</f>
        <v>0</v>
      </c>
    </row>
    <row r="69" spans="1:8" s="33" customFormat="1" ht="38.25" x14ac:dyDescent="0.2">
      <c r="A69" s="32" t="s">
        <v>91</v>
      </c>
      <c r="B69" s="40">
        <v>2</v>
      </c>
      <c r="C69" s="40" t="s">
        <v>13</v>
      </c>
      <c r="D69" s="41" t="s">
        <v>56</v>
      </c>
      <c r="E69" s="43"/>
      <c r="F69" s="42">
        <f>IF(AND(ISEVEN(ROUND(E69,5)* B69*10^2),ROUND(MOD(ROUND(E69,5)* B69*10^2,1),2)&lt;=0.5),ROUNDDOWN(ROUND(E69,5)* B69,2),ROUND(ROUND(E69,5)* B69,2))</f>
        <v>0</v>
      </c>
      <c r="G69" s="33">
        <f>IF(AND(ISEVEN(H69*10^2),ROUND(MOD(H69*10^2,1),2)&lt;=0.5),ROUNDDOWN(H69,2),ROUND(H69,2))</f>
        <v>0</v>
      </c>
      <c r="H69" s="33">
        <f>0 * F69</f>
        <v>0</v>
      </c>
    </row>
    <row r="70" spans="1:8" s="33" customFormat="1" ht="38.25" x14ac:dyDescent="0.2">
      <c r="A70" s="32" t="s">
        <v>92</v>
      </c>
      <c r="B70" s="40">
        <v>2</v>
      </c>
      <c r="C70" s="40" t="s">
        <v>13</v>
      </c>
      <c r="D70" s="41" t="s">
        <v>58</v>
      </c>
      <c r="E70" s="43"/>
      <c r="F70" s="42">
        <f>IF(AND(ISEVEN(ROUND(E70,5)* B70*10^2),ROUND(MOD(ROUND(E70,5)* B70*10^2,1),2)&lt;=0.5),ROUNDDOWN(ROUND(E70,5)* B70,2),ROUND(ROUND(E70,5)* B70,2))</f>
        <v>0</v>
      </c>
      <c r="G70" s="33">
        <f>IF(AND(ISEVEN(H70*10^2),ROUND(MOD(H70*10^2,1),2)&lt;=0.5),ROUNDDOWN(H70,2),ROUND(H70,2))</f>
        <v>0</v>
      </c>
      <c r="H70" s="33">
        <f>0 * F70</f>
        <v>0</v>
      </c>
    </row>
    <row r="71" spans="1:8" s="33" customFormat="1" ht="63.75" x14ac:dyDescent="0.2">
      <c r="A71" s="32" t="s">
        <v>93</v>
      </c>
      <c r="B71" s="40">
        <v>16</v>
      </c>
      <c r="C71" s="40" t="s">
        <v>13</v>
      </c>
      <c r="D71" s="41" t="s">
        <v>60</v>
      </c>
      <c r="E71" s="43"/>
      <c r="F71" s="42">
        <f>IF(AND(ISEVEN(ROUND(E71,5)* B71*10^2),ROUND(MOD(ROUND(E71,5)* B71*10^2,1),2)&lt;=0.5),ROUNDDOWN(ROUND(E71,5)* B71,2),ROUND(ROUND(E71,5)* B71,2))</f>
        <v>0</v>
      </c>
      <c r="G71" s="33">
        <f>IF(AND(ISEVEN(H71*10^2),ROUND(MOD(H71*10^2,1),2)&lt;=0.5),ROUNDDOWN(H71,2),ROUND(H71,2))</f>
        <v>0</v>
      </c>
      <c r="H71" s="33">
        <f>0 * F71</f>
        <v>0</v>
      </c>
    </row>
    <row r="72" spans="1:8" s="33" customFormat="1" ht="63.75" x14ac:dyDescent="0.2">
      <c r="A72" s="32" t="s">
        <v>94</v>
      </c>
      <c r="B72" s="40">
        <v>2</v>
      </c>
      <c r="C72" s="40" t="s">
        <v>13</v>
      </c>
      <c r="D72" s="41" t="s">
        <v>62</v>
      </c>
      <c r="E72" s="43"/>
      <c r="F72" s="42">
        <f>IF(AND(ISEVEN(ROUND(E72,5)* B72*10^2),ROUND(MOD(ROUND(E72,5)* B72*10^2,1),2)&lt;=0.5),ROUNDDOWN(ROUND(E72,5)* B72,2),ROUND(ROUND(E72,5)* B72,2))</f>
        <v>0</v>
      </c>
      <c r="G72" s="33">
        <f>IF(AND(ISEVEN(H72*10^2),ROUND(MOD(H72*10^2,1),2)&lt;=0.5),ROUNDDOWN(H72,2),ROUND(H72,2))</f>
        <v>0</v>
      </c>
      <c r="H72" s="33">
        <f>0 * F72</f>
        <v>0</v>
      </c>
    </row>
    <row r="73" spans="1:8" s="33" customFormat="1" ht="63.75" x14ac:dyDescent="0.2">
      <c r="A73" s="32" t="s">
        <v>95</v>
      </c>
      <c r="B73" s="40">
        <v>2</v>
      </c>
      <c r="C73" s="40" t="s">
        <v>13</v>
      </c>
      <c r="D73" s="41" t="s">
        <v>64</v>
      </c>
      <c r="E73" s="43"/>
      <c r="F73" s="42">
        <f>IF(AND(ISEVEN(ROUND(E73,5)* B73*10^2),ROUND(MOD(ROUND(E73,5)* B73*10^2,1),2)&lt;=0.5),ROUNDDOWN(ROUND(E73,5)* B73,2),ROUND(ROUND(E73,5)* B73,2))</f>
        <v>0</v>
      </c>
      <c r="G73" s="33">
        <f>IF(AND(ISEVEN(H73*10^2),ROUND(MOD(H73*10^2,1),2)&lt;=0.5),ROUNDDOWN(H73,2),ROUND(H73,2))</f>
        <v>0</v>
      </c>
      <c r="H73" s="33">
        <f>0 * F73</f>
        <v>0</v>
      </c>
    </row>
    <row r="74" spans="1:8" s="45" customFormat="1" ht="27.95" customHeight="1" x14ac:dyDescent="0.2">
      <c r="A74" s="44"/>
      <c r="B74" s="46"/>
      <c r="C74" s="47"/>
      <c r="D74" s="48"/>
      <c r="E74" s="49" t="s">
        <v>96</v>
      </c>
      <c r="F74" s="50">
        <f>SUM(F48:F73)</f>
        <v>0</v>
      </c>
    </row>
    <row r="75" spans="1:8" s="45" customFormat="1" ht="27.95" customHeight="1" x14ac:dyDescent="0.2">
      <c r="A75" s="44"/>
      <c r="B75" s="46"/>
      <c r="C75" s="47"/>
      <c r="D75" s="48"/>
      <c r="E75" s="49" t="s">
        <v>66</v>
      </c>
      <c r="F75" s="50">
        <f>ROUND(F74* 0.21, 2)</f>
        <v>0</v>
      </c>
    </row>
    <row r="76" spans="1:8" s="45" customFormat="1" ht="27.95" customHeight="1" x14ac:dyDescent="0.2">
      <c r="A76" s="44"/>
      <c r="B76" s="46"/>
      <c r="C76" s="47"/>
      <c r="D76" s="48"/>
      <c r="E76" s="49" t="s">
        <v>97</v>
      </c>
      <c r="F76" s="50">
        <f>SUM(F74:F75)</f>
        <v>0</v>
      </c>
    </row>
    <row r="79" spans="1:8" x14ac:dyDescent="0.2">
      <c r="B79" s="27" t="s">
        <v>98</v>
      </c>
      <c r="C79" s="28"/>
      <c r="D79" s="29"/>
      <c r="E79" s="30"/>
      <c r="F79" s="31"/>
    </row>
    <row r="80" spans="1:8" s="33" customFormat="1" ht="38.25" x14ac:dyDescent="0.2">
      <c r="A80" s="32"/>
      <c r="B80" s="35" t="s">
        <v>7</v>
      </c>
      <c r="C80" s="36" t="s">
        <v>8</v>
      </c>
      <c r="D80" s="37" t="s">
        <v>9</v>
      </c>
      <c r="E80" s="38" t="s">
        <v>10</v>
      </c>
      <c r="F80" s="39" t="s">
        <v>11</v>
      </c>
    </row>
    <row r="81" spans="1:8" s="33" customFormat="1" ht="25.5" x14ac:dyDescent="0.2">
      <c r="A81" s="32" t="s">
        <v>99</v>
      </c>
      <c r="B81" s="40">
        <v>23</v>
      </c>
      <c r="C81" s="40" t="s">
        <v>13</v>
      </c>
      <c r="D81" s="41" t="s">
        <v>14</v>
      </c>
      <c r="E81" s="43"/>
      <c r="F81" s="42">
        <f>IF(AND(ISEVEN(ROUND(E81,5)* B81*10^2),ROUND(MOD(ROUND(E81,5)* B81*10^2,1),2)&lt;=0.5),ROUNDDOWN(ROUND(E81,5)* B81,2),ROUND(ROUND(E81,5)* B81,2))</f>
        <v>0</v>
      </c>
      <c r="G81" s="33">
        <f>IF(AND(ISEVEN(H81*10^2),ROUND(MOD(H81*10^2,1),2)&lt;=0.5),ROUNDDOWN(H81,2),ROUND(H81,2))</f>
        <v>0</v>
      </c>
      <c r="H81" s="33">
        <f>0 * F81</f>
        <v>0</v>
      </c>
    </row>
    <row r="82" spans="1:8" s="33" customFormat="1" ht="25.5" x14ac:dyDescent="0.2">
      <c r="A82" s="32" t="s">
        <v>100</v>
      </c>
      <c r="B82" s="40">
        <v>23</v>
      </c>
      <c r="C82" s="40" t="s">
        <v>13</v>
      </c>
      <c r="D82" s="41" t="s">
        <v>16</v>
      </c>
      <c r="E82" s="43"/>
      <c r="F82" s="42">
        <f>IF(AND(ISEVEN(ROUND(E82,5)* B82*10^2),ROUND(MOD(ROUND(E82,5)* B82*10^2,1),2)&lt;=0.5),ROUNDDOWN(ROUND(E82,5)* B82,2),ROUND(ROUND(E82,5)* B82,2))</f>
        <v>0</v>
      </c>
      <c r="G82" s="33">
        <f>IF(AND(ISEVEN(H82*10^2),ROUND(MOD(H82*10^2,1),2)&lt;=0.5),ROUNDDOWN(H82,2),ROUND(H82,2))</f>
        <v>0</v>
      </c>
      <c r="H82" s="33">
        <f>0 * F82</f>
        <v>0</v>
      </c>
    </row>
    <row r="83" spans="1:8" s="33" customFormat="1" ht="25.5" x14ac:dyDescent="0.2">
      <c r="A83" s="32" t="s">
        <v>101</v>
      </c>
      <c r="B83" s="40">
        <v>182</v>
      </c>
      <c r="C83" s="40" t="s">
        <v>18</v>
      </c>
      <c r="D83" s="41" t="s">
        <v>19</v>
      </c>
      <c r="E83" s="43"/>
      <c r="F83" s="42">
        <f>IF(AND(ISEVEN(ROUND(E83,5)* B83*10^2),ROUND(MOD(ROUND(E83,5)* B83*10^2,1),2)&lt;=0.5),ROUNDDOWN(ROUND(E83,5)* B83,2),ROUND(ROUND(E83,5)* B83,2))</f>
        <v>0</v>
      </c>
      <c r="G83" s="33">
        <f>IF(AND(ISEVEN(H83*10^2),ROUND(MOD(H83*10^2,1),2)&lt;=0.5),ROUNDDOWN(H83,2),ROUND(H83,2))</f>
        <v>0</v>
      </c>
      <c r="H83" s="33">
        <f>0 * F83</f>
        <v>0</v>
      </c>
    </row>
    <row r="84" spans="1:8" s="33" customFormat="1" ht="25.5" x14ac:dyDescent="0.2">
      <c r="A84" s="32" t="s">
        <v>102</v>
      </c>
      <c r="B84" s="40">
        <v>15</v>
      </c>
      <c r="C84" s="40" t="s">
        <v>18</v>
      </c>
      <c r="D84" s="41" t="s">
        <v>21</v>
      </c>
      <c r="E84" s="43"/>
      <c r="F84" s="42">
        <f>IF(AND(ISEVEN(ROUND(E84,5)* B84*10^2),ROUND(MOD(ROUND(E84,5)* B84*10^2,1),2)&lt;=0.5),ROUNDDOWN(ROUND(E84,5)* B84,2),ROUND(ROUND(E84,5)* B84,2))</f>
        <v>0</v>
      </c>
      <c r="G84" s="33">
        <f>IF(AND(ISEVEN(H84*10^2),ROUND(MOD(H84*10^2,1),2)&lt;=0.5),ROUNDDOWN(H84,2),ROUND(H84,2))</f>
        <v>0</v>
      </c>
      <c r="H84" s="33">
        <f>0 * F84</f>
        <v>0</v>
      </c>
    </row>
    <row r="85" spans="1:8" s="33" customFormat="1" ht="25.5" x14ac:dyDescent="0.2">
      <c r="A85" s="32" t="s">
        <v>103</v>
      </c>
      <c r="B85" s="40">
        <v>15</v>
      </c>
      <c r="C85" s="40" t="s">
        <v>18</v>
      </c>
      <c r="D85" s="41" t="s">
        <v>74</v>
      </c>
      <c r="E85" s="43"/>
      <c r="F85" s="42">
        <f>IF(AND(ISEVEN(ROUND(E85,5)* B85*10^2),ROUND(MOD(ROUND(E85,5)* B85*10^2,1),2)&lt;=0.5),ROUNDDOWN(ROUND(E85,5)* B85,2),ROUND(ROUND(E85,5)* B85,2))</f>
        <v>0</v>
      </c>
      <c r="G85" s="33">
        <f>IF(AND(ISEVEN(H85*10^2),ROUND(MOD(H85*10^2,1),2)&lt;=0.5),ROUNDDOWN(H85,2),ROUND(H85,2))</f>
        <v>0</v>
      </c>
      <c r="H85" s="33">
        <f>0 * F85</f>
        <v>0</v>
      </c>
    </row>
    <row r="86" spans="1:8" s="33" customFormat="1" x14ac:dyDescent="0.2">
      <c r="A86" s="32" t="s">
        <v>104</v>
      </c>
      <c r="B86" s="40">
        <v>54</v>
      </c>
      <c r="C86" s="40" t="s">
        <v>13</v>
      </c>
      <c r="D86" s="41" t="s">
        <v>23</v>
      </c>
      <c r="E86" s="43"/>
      <c r="F86" s="42">
        <f>IF(AND(ISEVEN(ROUND(E86,5)* B86*10^2),ROUND(MOD(ROUND(E86,5)* B86*10^2,1),2)&lt;=0.5),ROUNDDOWN(ROUND(E86,5)* B86,2),ROUND(ROUND(E86,5)* B86,2))</f>
        <v>0</v>
      </c>
      <c r="G86" s="33">
        <f>IF(AND(ISEVEN(H86*10^2),ROUND(MOD(H86*10^2,1),2)&lt;=0.5),ROUNDDOWN(H86,2),ROUND(H86,2))</f>
        <v>0</v>
      </c>
      <c r="H86" s="33">
        <f>0 * F86</f>
        <v>0</v>
      </c>
    </row>
    <row r="87" spans="1:8" s="33" customFormat="1" x14ac:dyDescent="0.2">
      <c r="A87" s="32" t="s">
        <v>105</v>
      </c>
      <c r="B87" s="40">
        <v>28</v>
      </c>
      <c r="C87" s="40" t="s">
        <v>13</v>
      </c>
      <c r="D87" s="41" t="s">
        <v>26</v>
      </c>
      <c r="E87" s="43"/>
      <c r="F87" s="42">
        <f>IF(AND(ISEVEN(ROUND(E87,5)* B87*10^2),ROUND(MOD(ROUND(E87,5)* B87*10^2,1),2)&lt;=0.5),ROUNDDOWN(ROUND(E87,5)* B87,2),ROUND(ROUND(E87,5)* B87,2))</f>
        <v>0</v>
      </c>
      <c r="G87" s="33">
        <f>IF(AND(ISEVEN(H87*10^2),ROUND(MOD(H87*10^2,1),2)&lt;=0.5),ROUNDDOWN(H87,2),ROUND(H87,2))</f>
        <v>0</v>
      </c>
      <c r="H87" s="33">
        <f>0 * F87</f>
        <v>0</v>
      </c>
    </row>
    <row r="88" spans="1:8" s="33" customFormat="1" x14ac:dyDescent="0.2">
      <c r="A88" s="32" t="s">
        <v>106</v>
      </c>
      <c r="B88" s="40">
        <v>182</v>
      </c>
      <c r="C88" s="40" t="s">
        <v>13</v>
      </c>
      <c r="D88" s="41" t="s">
        <v>28</v>
      </c>
      <c r="E88" s="43"/>
      <c r="F88" s="42">
        <f>IF(AND(ISEVEN(ROUND(E88,5)* B88*10^2),ROUND(MOD(ROUND(E88,5)* B88*10^2,1),2)&lt;=0.5),ROUNDDOWN(ROUND(E88,5)* B88,2),ROUND(ROUND(E88,5)* B88,2))</f>
        <v>0</v>
      </c>
      <c r="G88" s="33">
        <f>IF(AND(ISEVEN(H88*10^2),ROUND(MOD(H88*10^2,1),2)&lt;=0.5),ROUNDDOWN(H88,2),ROUND(H88,2))</f>
        <v>0</v>
      </c>
      <c r="H88" s="33">
        <f>0 * F88</f>
        <v>0</v>
      </c>
    </row>
    <row r="89" spans="1:8" s="33" customFormat="1" ht="25.5" x14ac:dyDescent="0.2">
      <c r="A89" s="32" t="s">
        <v>107</v>
      </c>
      <c r="B89" s="40">
        <v>45</v>
      </c>
      <c r="C89" s="40" t="s">
        <v>18</v>
      </c>
      <c r="D89" s="41" t="s">
        <v>30</v>
      </c>
      <c r="E89" s="43"/>
      <c r="F89" s="42">
        <f>IF(AND(ISEVEN(ROUND(E89,5)* B89*10^2),ROUND(MOD(ROUND(E89,5)* B89*10^2,1),2)&lt;=0.5),ROUNDDOWN(ROUND(E89,5)* B89,2),ROUND(ROUND(E89,5)* B89,2))</f>
        <v>0</v>
      </c>
      <c r="G89" s="33">
        <f>IF(AND(ISEVEN(H89*10^2),ROUND(MOD(H89*10^2,1),2)&lt;=0.5),ROUNDDOWN(H89,2),ROUND(H89,2))</f>
        <v>0</v>
      </c>
      <c r="H89" s="33">
        <f>0 * F89</f>
        <v>0</v>
      </c>
    </row>
    <row r="90" spans="1:8" s="33" customFormat="1" x14ac:dyDescent="0.2">
      <c r="A90" s="32" t="s">
        <v>108</v>
      </c>
      <c r="B90" s="40">
        <v>4</v>
      </c>
      <c r="C90" s="40" t="s">
        <v>13</v>
      </c>
      <c r="D90" s="41" t="s">
        <v>32</v>
      </c>
      <c r="E90" s="43"/>
      <c r="F90" s="42">
        <f>IF(AND(ISEVEN(ROUND(E90,5)* B90*10^2),ROUND(MOD(ROUND(E90,5)* B90*10^2,1),2)&lt;=0.5),ROUNDDOWN(ROUND(E90,5)* B90,2),ROUND(ROUND(E90,5)* B90,2))</f>
        <v>0</v>
      </c>
      <c r="G90" s="33">
        <f>IF(AND(ISEVEN(H90*10^2),ROUND(MOD(H90*10^2,1),2)&lt;=0.5),ROUNDDOWN(H90,2),ROUND(H90,2))</f>
        <v>0</v>
      </c>
      <c r="H90" s="33">
        <f>0 * F90</f>
        <v>0</v>
      </c>
    </row>
    <row r="91" spans="1:8" s="33" customFormat="1" ht="25.5" x14ac:dyDescent="0.2">
      <c r="A91" s="32" t="s">
        <v>109</v>
      </c>
      <c r="B91" s="40">
        <v>21</v>
      </c>
      <c r="C91" s="40" t="s">
        <v>13</v>
      </c>
      <c r="D91" s="41" t="s">
        <v>34</v>
      </c>
      <c r="E91" s="43"/>
      <c r="F91" s="42">
        <f>IF(AND(ISEVEN(ROUND(E91,5)* B91*10^2),ROUND(MOD(ROUND(E91,5)* B91*10^2,1),2)&lt;=0.5),ROUNDDOWN(ROUND(E91,5)* B91,2),ROUND(ROUND(E91,5)* B91,2))</f>
        <v>0</v>
      </c>
      <c r="G91" s="33">
        <f>IF(AND(ISEVEN(H91*10^2),ROUND(MOD(H91*10^2,1),2)&lt;=0.5),ROUNDDOWN(H91,2),ROUND(H91,2))</f>
        <v>0</v>
      </c>
      <c r="H91" s="33">
        <f>0 * F91</f>
        <v>0</v>
      </c>
    </row>
    <row r="92" spans="1:8" s="33" customFormat="1" ht="25.5" x14ac:dyDescent="0.2">
      <c r="A92" s="32" t="s">
        <v>110</v>
      </c>
      <c r="B92" s="40">
        <v>41</v>
      </c>
      <c r="C92" s="40" t="s">
        <v>13</v>
      </c>
      <c r="D92" s="41" t="s">
        <v>36</v>
      </c>
      <c r="E92" s="43"/>
      <c r="F92" s="42">
        <f>IF(AND(ISEVEN(ROUND(E92,5)* B92*10^2),ROUND(MOD(ROUND(E92,5)* B92*10^2,1),2)&lt;=0.5),ROUNDDOWN(ROUND(E92,5)* B92,2),ROUND(ROUND(E92,5)* B92,2))</f>
        <v>0</v>
      </c>
      <c r="G92" s="33">
        <f>IF(AND(ISEVEN(H92*10^2),ROUND(MOD(H92*10^2,1),2)&lt;=0.5),ROUNDDOWN(H92,2),ROUND(H92,2))</f>
        <v>0</v>
      </c>
      <c r="H92" s="33">
        <f>0 * F92</f>
        <v>0</v>
      </c>
    </row>
    <row r="93" spans="1:8" s="33" customFormat="1" ht="25.5" x14ac:dyDescent="0.2">
      <c r="A93" s="32" t="s">
        <v>111</v>
      </c>
      <c r="B93" s="40">
        <v>41</v>
      </c>
      <c r="C93" s="40" t="s">
        <v>13</v>
      </c>
      <c r="D93" s="41" t="s">
        <v>38</v>
      </c>
      <c r="E93" s="43"/>
      <c r="F93" s="42">
        <f>IF(AND(ISEVEN(ROUND(E93,5)* B93*10^2),ROUND(MOD(ROUND(E93,5)* B93*10^2,1),2)&lt;=0.5),ROUNDDOWN(ROUND(E93,5)* B93,2),ROUND(ROUND(E93,5)* B93,2))</f>
        <v>0</v>
      </c>
      <c r="G93" s="33">
        <f>IF(AND(ISEVEN(H93*10^2),ROUND(MOD(H93*10^2,1),2)&lt;=0.5),ROUNDDOWN(H93,2),ROUND(H93,2))</f>
        <v>0</v>
      </c>
      <c r="H93" s="33">
        <f>0 * F93</f>
        <v>0</v>
      </c>
    </row>
    <row r="94" spans="1:8" s="33" customFormat="1" ht="25.5" x14ac:dyDescent="0.2">
      <c r="A94" s="32" t="s">
        <v>112</v>
      </c>
      <c r="B94" s="40">
        <v>4</v>
      </c>
      <c r="C94" s="40" t="s">
        <v>18</v>
      </c>
      <c r="D94" s="41" t="s">
        <v>40</v>
      </c>
      <c r="E94" s="43"/>
      <c r="F94" s="42">
        <f>IF(AND(ISEVEN(ROUND(E94,5)* B94*10^2),ROUND(MOD(ROUND(E94,5)* B94*10^2,1),2)&lt;=0.5),ROUNDDOWN(ROUND(E94,5)* B94,2),ROUND(ROUND(E94,5)* B94,2))</f>
        <v>0</v>
      </c>
      <c r="G94" s="33">
        <f>IF(AND(ISEVEN(H94*10^2),ROUND(MOD(H94*10^2,1),2)&lt;=0.5),ROUNDDOWN(H94,2),ROUND(H94,2))</f>
        <v>0</v>
      </c>
      <c r="H94" s="33">
        <f>0 * F94</f>
        <v>0</v>
      </c>
    </row>
    <row r="95" spans="1:8" s="33" customFormat="1" ht="25.5" x14ac:dyDescent="0.2">
      <c r="A95" s="32" t="s">
        <v>113</v>
      </c>
      <c r="B95" s="40">
        <v>21</v>
      </c>
      <c r="C95" s="40" t="s">
        <v>13</v>
      </c>
      <c r="D95" s="41" t="s">
        <v>42</v>
      </c>
      <c r="E95" s="43"/>
      <c r="F95" s="42">
        <f>IF(AND(ISEVEN(ROUND(E95,5)* B95*10^2),ROUND(MOD(ROUND(E95,5)* B95*10^2,1),2)&lt;=0.5),ROUNDDOWN(ROUND(E95,5)* B95,2),ROUND(ROUND(E95,5)* B95,2))</f>
        <v>0</v>
      </c>
      <c r="G95" s="33">
        <f>IF(AND(ISEVEN(H95*10^2),ROUND(MOD(H95*10^2,1),2)&lt;=0.5),ROUNDDOWN(H95,2),ROUND(H95,2))</f>
        <v>0</v>
      </c>
      <c r="H95" s="33">
        <f>0 * F95</f>
        <v>0</v>
      </c>
    </row>
    <row r="96" spans="1:8" s="33" customFormat="1" ht="38.25" x14ac:dyDescent="0.2">
      <c r="A96" s="32" t="s">
        <v>114</v>
      </c>
      <c r="B96" s="40">
        <v>23</v>
      </c>
      <c r="C96" s="40" t="s">
        <v>13</v>
      </c>
      <c r="D96" s="41" t="s">
        <v>44</v>
      </c>
      <c r="E96" s="43"/>
      <c r="F96" s="42">
        <f>IF(AND(ISEVEN(ROUND(E96,5)* B96*10^2),ROUND(MOD(ROUND(E96,5)* B96*10^2,1),2)&lt;=0.5),ROUNDDOWN(ROUND(E96,5)* B96,2),ROUND(ROUND(E96,5)* B96,2))</f>
        <v>0</v>
      </c>
      <c r="G96" s="33">
        <f>IF(AND(ISEVEN(H96*10^2),ROUND(MOD(H96*10^2,1),2)&lt;=0.5),ROUNDDOWN(H96,2),ROUND(H96,2))</f>
        <v>0</v>
      </c>
      <c r="H96" s="33">
        <f>0 * F96</f>
        <v>0</v>
      </c>
    </row>
    <row r="97" spans="1:8" s="33" customFormat="1" ht="25.5" x14ac:dyDescent="0.2">
      <c r="A97" s="32" t="s">
        <v>115</v>
      </c>
      <c r="B97" s="40">
        <v>21</v>
      </c>
      <c r="C97" s="40" t="s">
        <v>13</v>
      </c>
      <c r="D97" s="41" t="s">
        <v>46</v>
      </c>
      <c r="E97" s="43"/>
      <c r="F97" s="42">
        <f>IF(AND(ISEVEN(ROUND(E97,5)* B97*10^2),ROUND(MOD(ROUND(E97,5)* B97*10^2,1),2)&lt;=0.5),ROUNDDOWN(ROUND(E97,5)* B97,2),ROUND(ROUND(E97,5)* B97,2))</f>
        <v>0</v>
      </c>
      <c r="G97" s="33">
        <f>IF(AND(ISEVEN(H97*10^2),ROUND(MOD(H97*10^2,1),2)&lt;=0.5),ROUNDDOWN(H97,2),ROUND(H97,2))</f>
        <v>0</v>
      </c>
      <c r="H97" s="33">
        <f>0 * F97</f>
        <v>0</v>
      </c>
    </row>
    <row r="98" spans="1:8" s="33" customFormat="1" ht="25.5" x14ac:dyDescent="0.2">
      <c r="A98" s="32" t="s">
        <v>116</v>
      </c>
      <c r="B98" s="40">
        <v>24</v>
      </c>
      <c r="C98" s="40" t="s">
        <v>13</v>
      </c>
      <c r="D98" s="41" t="s">
        <v>48</v>
      </c>
      <c r="E98" s="43"/>
      <c r="F98" s="42">
        <f>IF(AND(ISEVEN(ROUND(E98,5)* B98*10^2),ROUND(MOD(ROUND(E98,5)* B98*10^2,1),2)&lt;=0.5),ROUNDDOWN(ROUND(E98,5)* B98,2),ROUND(ROUND(E98,5)* B98,2))</f>
        <v>0</v>
      </c>
      <c r="G98" s="33">
        <f>IF(AND(ISEVEN(H98*10^2),ROUND(MOD(H98*10^2,1),2)&lt;=0.5),ROUNDDOWN(H98,2),ROUND(H98,2))</f>
        <v>0</v>
      </c>
      <c r="H98" s="33">
        <f>0 * F98</f>
        <v>0</v>
      </c>
    </row>
    <row r="99" spans="1:8" s="33" customFormat="1" ht="25.5" x14ac:dyDescent="0.2">
      <c r="A99" s="32" t="s">
        <v>117</v>
      </c>
      <c r="B99" s="40">
        <v>19</v>
      </c>
      <c r="C99" s="40" t="s">
        <v>13</v>
      </c>
      <c r="D99" s="41" t="s">
        <v>50</v>
      </c>
      <c r="E99" s="43"/>
      <c r="F99" s="42">
        <f>IF(AND(ISEVEN(ROUND(E99,5)* B99*10^2),ROUND(MOD(ROUND(E99,5)* B99*10^2,1),2)&lt;=0.5),ROUNDDOWN(ROUND(E99,5)* B99,2),ROUND(ROUND(E99,5)* B99,2))</f>
        <v>0</v>
      </c>
      <c r="G99" s="33">
        <f>IF(AND(ISEVEN(H99*10^2),ROUND(MOD(H99*10^2,1),2)&lt;=0.5),ROUNDDOWN(H99,2),ROUND(H99,2))</f>
        <v>0</v>
      </c>
      <c r="H99" s="33">
        <f>0 * F99</f>
        <v>0</v>
      </c>
    </row>
    <row r="100" spans="1:8" s="33" customFormat="1" ht="25.5" x14ac:dyDescent="0.2">
      <c r="A100" s="32" t="s">
        <v>118</v>
      </c>
      <c r="B100" s="40">
        <v>4</v>
      </c>
      <c r="C100" s="40" t="s">
        <v>13</v>
      </c>
      <c r="D100" s="41" t="s">
        <v>52</v>
      </c>
      <c r="E100" s="43"/>
      <c r="F100" s="42">
        <f>IF(AND(ISEVEN(ROUND(E100,5)* B100*10^2),ROUND(MOD(ROUND(E100,5)* B100*10^2,1),2)&lt;=0.5),ROUNDDOWN(ROUND(E100,5)* B100,2),ROUND(ROUND(E100,5)* B100,2))</f>
        <v>0</v>
      </c>
      <c r="G100" s="33">
        <f>IF(AND(ISEVEN(H100*10^2),ROUND(MOD(H100*10^2,1),2)&lt;=0.5),ROUNDDOWN(H100,2),ROUND(H100,2))</f>
        <v>0</v>
      </c>
      <c r="H100" s="33">
        <f>0 * F100</f>
        <v>0</v>
      </c>
    </row>
    <row r="101" spans="1:8" s="33" customFormat="1" ht="38.25" x14ac:dyDescent="0.2">
      <c r="A101" s="32" t="s">
        <v>119</v>
      </c>
      <c r="B101" s="40">
        <v>18</v>
      </c>
      <c r="C101" s="40" t="s">
        <v>13</v>
      </c>
      <c r="D101" s="41" t="s">
        <v>54</v>
      </c>
      <c r="E101" s="43"/>
      <c r="F101" s="42">
        <f>IF(AND(ISEVEN(ROUND(E101,5)* B101*10^2),ROUND(MOD(ROUND(E101,5)* B101*10^2,1),2)&lt;=0.5),ROUNDDOWN(ROUND(E101,5)* B101,2),ROUND(ROUND(E101,5)* B101,2))</f>
        <v>0</v>
      </c>
      <c r="G101" s="33">
        <f>IF(AND(ISEVEN(H101*10^2),ROUND(MOD(H101*10^2,1),2)&lt;=0.5),ROUNDDOWN(H101,2),ROUND(H101,2))</f>
        <v>0</v>
      </c>
      <c r="H101" s="33">
        <f>0 * F101</f>
        <v>0</v>
      </c>
    </row>
    <row r="102" spans="1:8" s="33" customFormat="1" ht="38.25" x14ac:dyDescent="0.2">
      <c r="A102" s="32" t="s">
        <v>120</v>
      </c>
      <c r="B102" s="40">
        <v>2</v>
      </c>
      <c r="C102" s="40" t="s">
        <v>13</v>
      </c>
      <c r="D102" s="41" t="s">
        <v>56</v>
      </c>
      <c r="E102" s="43"/>
      <c r="F102" s="42">
        <f>IF(AND(ISEVEN(ROUND(E102,5)* B102*10^2),ROUND(MOD(ROUND(E102,5)* B102*10^2,1),2)&lt;=0.5),ROUNDDOWN(ROUND(E102,5)* B102,2),ROUND(ROUND(E102,5)* B102,2))</f>
        <v>0</v>
      </c>
      <c r="G102" s="33">
        <f>IF(AND(ISEVEN(H102*10^2),ROUND(MOD(H102*10^2,1),2)&lt;=0.5),ROUNDDOWN(H102,2),ROUND(H102,2))</f>
        <v>0</v>
      </c>
      <c r="H102" s="33">
        <f>0 * F102</f>
        <v>0</v>
      </c>
    </row>
    <row r="103" spans="1:8" s="33" customFormat="1" ht="38.25" x14ac:dyDescent="0.2">
      <c r="A103" s="32" t="s">
        <v>121</v>
      </c>
      <c r="B103" s="40">
        <v>2</v>
      </c>
      <c r="C103" s="40" t="s">
        <v>13</v>
      </c>
      <c r="D103" s="41" t="s">
        <v>58</v>
      </c>
      <c r="E103" s="43"/>
      <c r="F103" s="42">
        <f>IF(AND(ISEVEN(ROUND(E103,5)* B103*10^2),ROUND(MOD(ROUND(E103,5)* B103*10^2,1),2)&lt;=0.5),ROUNDDOWN(ROUND(E103,5)* B103,2),ROUND(ROUND(E103,5)* B103,2))</f>
        <v>0</v>
      </c>
      <c r="G103" s="33">
        <f>IF(AND(ISEVEN(H103*10^2),ROUND(MOD(H103*10^2,1),2)&lt;=0.5),ROUNDDOWN(H103,2),ROUND(H103,2))</f>
        <v>0</v>
      </c>
      <c r="H103" s="33">
        <f>0 * F103</f>
        <v>0</v>
      </c>
    </row>
    <row r="104" spans="1:8" s="33" customFormat="1" ht="63.75" x14ac:dyDescent="0.2">
      <c r="A104" s="32" t="s">
        <v>122</v>
      </c>
      <c r="B104" s="40">
        <v>18</v>
      </c>
      <c r="C104" s="40" t="s">
        <v>13</v>
      </c>
      <c r="D104" s="41" t="s">
        <v>60</v>
      </c>
      <c r="E104" s="43"/>
      <c r="F104" s="42">
        <f>IF(AND(ISEVEN(ROUND(E104,5)* B104*10^2),ROUND(MOD(ROUND(E104,5)* B104*10^2,1),2)&lt;=0.5),ROUNDDOWN(ROUND(E104,5)* B104,2),ROUND(ROUND(E104,5)* B104,2))</f>
        <v>0</v>
      </c>
      <c r="G104" s="33">
        <f>IF(AND(ISEVEN(H104*10^2),ROUND(MOD(H104*10^2,1),2)&lt;=0.5),ROUNDDOWN(H104,2),ROUND(H104,2))</f>
        <v>0</v>
      </c>
      <c r="H104" s="33">
        <f>0 * F104</f>
        <v>0</v>
      </c>
    </row>
    <row r="105" spans="1:8" s="33" customFormat="1" ht="63.75" x14ac:dyDescent="0.2">
      <c r="A105" s="32" t="s">
        <v>123</v>
      </c>
      <c r="B105" s="40">
        <v>2</v>
      </c>
      <c r="C105" s="40" t="s">
        <v>13</v>
      </c>
      <c r="D105" s="41" t="s">
        <v>62</v>
      </c>
      <c r="E105" s="43"/>
      <c r="F105" s="42">
        <f>IF(AND(ISEVEN(ROUND(E105,5)* B105*10^2),ROUND(MOD(ROUND(E105,5)* B105*10^2,1),2)&lt;=0.5),ROUNDDOWN(ROUND(E105,5)* B105,2),ROUND(ROUND(E105,5)* B105,2))</f>
        <v>0</v>
      </c>
      <c r="G105" s="33">
        <f>IF(AND(ISEVEN(H105*10^2),ROUND(MOD(H105*10^2,1),2)&lt;=0.5),ROUNDDOWN(H105,2),ROUND(H105,2))</f>
        <v>0</v>
      </c>
      <c r="H105" s="33">
        <f>0 * F105</f>
        <v>0</v>
      </c>
    </row>
    <row r="106" spans="1:8" s="33" customFormat="1" ht="63.75" x14ac:dyDescent="0.2">
      <c r="A106" s="32" t="s">
        <v>124</v>
      </c>
      <c r="B106" s="40">
        <v>2</v>
      </c>
      <c r="C106" s="40" t="s">
        <v>13</v>
      </c>
      <c r="D106" s="41" t="s">
        <v>64</v>
      </c>
      <c r="E106" s="43"/>
      <c r="F106" s="42">
        <f>IF(AND(ISEVEN(ROUND(E106,5)* B106*10^2),ROUND(MOD(ROUND(E106,5)* B106*10^2,1),2)&lt;=0.5),ROUNDDOWN(ROUND(E106,5)* B106,2),ROUND(ROUND(E106,5)* B106,2))</f>
        <v>0</v>
      </c>
      <c r="G106" s="33">
        <f>IF(AND(ISEVEN(H106*10^2),ROUND(MOD(H106*10^2,1),2)&lt;=0.5),ROUNDDOWN(H106,2),ROUND(H106,2))</f>
        <v>0</v>
      </c>
      <c r="H106" s="33">
        <f>0 * F106</f>
        <v>0</v>
      </c>
    </row>
    <row r="107" spans="1:8" s="45" customFormat="1" ht="27.95" customHeight="1" x14ac:dyDescent="0.2">
      <c r="A107" s="44"/>
      <c r="B107" s="46"/>
      <c r="C107" s="47"/>
      <c r="D107" s="48"/>
      <c r="E107" s="49" t="s">
        <v>125</v>
      </c>
      <c r="F107" s="50">
        <f>SUM(F81:F106)</f>
        <v>0</v>
      </c>
    </row>
    <row r="108" spans="1:8" s="45" customFormat="1" ht="27.95" customHeight="1" x14ac:dyDescent="0.2">
      <c r="A108" s="44"/>
      <c r="B108" s="46"/>
      <c r="C108" s="47"/>
      <c r="D108" s="48"/>
      <c r="E108" s="49" t="s">
        <v>66</v>
      </c>
      <c r="F108" s="50">
        <f>ROUND(F107* 0.21, 2)</f>
        <v>0</v>
      </c>
    </row>
    <row r="109" spans="1:8" s="45" customFormat="1" ht="27.95" customHeight="1" x14ac:dyDescent="0.2">
      <c r="A109" s="44"/>
      <c r="B109" s="46"/>
      <c r="C109" s="47"/>
      <c r="D109" s="48"/>
      <c r="E109" s="49" t="s">
        <v>126</v>
      </c>
      <c r="F109" s="50">
        <f>SUM(F107:F108)</f>
        <v>0</v>
      </c>
    </row>
    <row r="112" spans="1:8" x14ac:dyDescent="0.2">
      <c r="B112" s="27" t="s">
        <v>127</v>
      </c>
      <c r="C112" s="28"/>
      <c r="D112" s="29"/>
      <c r="E112" s="30"/>
      <c r="F112" s="31"/>
    </row>
    <row r="113" spans="1:8" s="33" customFormat="1" ht="38.25" x14ac:dyDescent="0.2">
      <c r="A113" s="32"/>
      <c r="B113" s="35" t="s">
        <v>7</v>
      </c>
      <c r="C113" s="36" t="s">
        <v>8</v>
      </c>
      <c r="D113" s="37" t="s">
        <v>9</v>
      </c>
      <c r="E113" s="38" t="s">
        <v>10</v>
      </c>
      <c r="F113" s="39" t="s">
        <v>11</v>
      </c>
    </row>
    <row r="114" spans="1:8" s="33" customFormat="1" ht="25.5" x14ac:dyDescent="0.2">
      <c r="A114" s="32" t="s">
        <v>128</v>
      </c>
      <c r="B114" s="40">
        <v>19</v>
      </c>
      <c r="C114" s="40" t="s">
        <v>13</v>
      </c>
      <c r="D114" s="41" t="s">
        <v>14</v>
      </c>
      <c r="E114" s="43"/>
      <c r="F114" s="42">
        <f>IF(AND(ISEVEN(ROUND(E114,5)* B114*10^2),ROUND(MOD(ROUND(E114,5)* B114*10^2,1),2)&lt;=0.5),ROUNDDOWN(ROUND(E114,5)* B114,2),ROUND(ROUND(E114,5)* B114,2))</f>
        <v>0</v>
      </c>
      <c r="G114" s="33">
        <f>IF(AND(ISEVEN(H114*10^2),ROUND(MOD(H114*10^2,1),2)&lt;=0.5),ROUNDDOWN(H114,2),ROUND(H114,2))</f>
        <v>0</v>
      </c>
      <c r="H114" s="33">
        <f>0 * F114</f>
        <v>0</v>
      </c>
    </row>
    <row r="115" spans="1:8" s="33" customFormat="1" ht="25.5" x14ac:dyDescent="0.2">
      <c r="A115" s="32" t="s">
        <v>129</v>
      </c>
      <c r="B115" s="40">
        <v>19</v>
      </c>
      <c r="C115" s="40" t="s">
        <v>13</v>
      </c>
      <c r="D115" s="41" t="s">
        <v>16</v>
      </c>
      <c r="E115" s="43"/>
      <c r="F115" s="42">
        <f>IF(AND(ISEVEN(ROUND(E115,5)* B115*10^2),ROUND(MOD(ROUND(E115,5)* B115*10^2,1),2)&lt;=0.5),ROUNDDOWN(ROUND(E115,5)* B115,2),ROUND(ROUND(E115,5)* B115,2))</f>
        <v>0</v>
      </c>
      <c r="G115" s="33">
        <f>IF(AND(ISEVEN(H115*10^2),ROUND(MOD(H115*10^2,1),2)&lt;=0.5),ROUNDDOWN(H115,2),ROUND(H115,2))</f>
        <v>0</v>
      </c>
      <c r="H115" s="33">
        <f>0 * F115</f>
        <v>0</v>
      </c>
    </row>
    <row r="116" spans="1:8" s="33" customFormat="1" ht="25.5" x14ac:dyDescent="0.2">
      <c r="A116" s="32" t="s">
        <v>130</v>
      </c>
      <c r="B116" s="40">
        <v>130</v>
      </c>
      <c r="C116" s="40" t="s">
        <v>18</v>
      </c>
      <c r="D116" s="41" t="s">
        <v>19</v>
      </c>
      <c r="E116" s="43"/>
      <c r="F116" s="42">
        <f>IF(AND(ISEVEN(ROUND(E116,5)* B116*10^2),ROUND(MOD(ROUND(E116,5)* B116*10^2,1),2)&lt;=0.5),ROUNDDOWN(ROUND(E116,5)* B116,2),ROUND(ROUND(E116,5)* B116,2))</f>
        <v>0</v>
      </c>
      <c r="G116" s="33">
        <f>IF(AND(ISEVEN(H116*10^2),ROUND(MOD(H116*10^2,1),2)&lt;=0.5),ROUNDDOWN(H116,2),ROUND(H116,2))</f>
        <v>0</v>
      </c>
      <c r="H116" s="33">
        <f>0 * F116</f>
        <v>0</v>
      </c>
    </row>
    <row r="117" spans="1:8" s="33" customFormat="1" ht="25.5" x14ac:dyDescent="0.2">
      <c r="A117" s="32" t="s">
        <v>131</v>
      </c>
      <c r="B117" s="40">
        <v>6</v>
      </c>
      <c r="C117" s="40" t="s">
        <v>18</v>
      </c>
      <c r="D117" s="41" t="s">
        <v>21</v>
      </c>
      <c r="E117" s="43"/>
      <c r="F117" s="42">
        <f>IF(AND(ISEVEN(ROUND(E117,5)* B117*10^2),ROUND(MOD(ROUND(E117,5)* B117*10^2,1),2)&lt;=0.5),ROUNDDOWN(ROUND(E117,5)* B117,2),ROUND(ROUND(E117,5)* B117,2))</f>
        <v>0</v>
      </c>
      <c r="G117" s="33">
        <f>IF(AND(ISEVEN(H117*10^2),ROUND(MOD(H117*10^2,1),2)&lt;=0.5),ROUNDDOWN(H117,2),ROUND(H117,2))</f>
        <v>0</v>
      </c>
      <c r="H117" s="33">
        <f>0 * F117</f>
        <v>0</v>
      </c>
    </row>
    <row r="118" spans="1:8" s="33" customFormat="1" ht="25.5" x14ac:dyDescent="0.2">
      <c r="A118" s="32" t="s">
        <v>132</v>
      </c>
      <c r="B118" s="40">
        <v>6</v>
      </c>
      <c r="C118" s="40" t="s">
        <v>18</v>
      </c>
      <c r="D118" s="41" t="s">
        <v>74</v>
      </c>
      <c r="E118" s="43"/>
      <c r="F118" s="42">
        <f>IF(AND(ISEVEN(ROUND(E118,5)* B118*10^2),ROUND(MOD(ROUND(E118,5)* B118*10^2,1),2)&lt;=0.5),ROUNDDOWN(ROUND(E118,5)* B118,2),ROUND(ROUND(E118,5)* B118,2))</f>
        <v>0</v>
      </c>
      <c r="G118" s="33">
        <f>IF(AND(ISEVEN(H118*10^2),ROUND(MOD(H118*10^2,1),2)&lt;=0.5),ROUNDDOWN(H118,2),ROUND(H118,2))</f>
        <v>0</v>
      </c>
      <c r="H118" s="33">
        <f>0 * F118</f>
        <v>0</v>
      </c>
    </row>
    <row r="119" spans="1:8" s="33" customFormat="1" x14ac:dyDescent="0.2">
      <c r="A119" s="32" t="s">
        <v>133</v>
      </c>
      <c r="B119" s="40">
        <v>38</v>
      </c>
      <c r="C119" s="40" t="s">
        <v>13</v>
      </c>
      <c r="D119" s="41" t="s">
        <v>23</v>
      </c>
      <c r="E119" s="43"/>
      <c r="F119" s="42">
        <f>IF(AND(ISEVEN(ROUND(E119,5)* B119*10^2),ROUND(MOD(ROUND(E119,5)* B119*10^2,1),2)&lt;=0.5),ROUNDDOWN(ROUND(E119,5)* B119,2),ROUND(ROUND(E119,5)* B119,2))</f>
        <v>0</v>
      </c>
      <c r="G119" s="33">
        <f>IF(AND(ISEVEN(H119*10^2),ROUND(MOD(H119*10^2,1),2)&lt;=0.5),ROUNDDOWN(H119,2),ROUND(H119,2))</f>
        <v>0</v>
      </c>
      <c r="H119" s="33">
        <f>0 * F119</f>
        <v>0</v>
      </c>
    </row>
    <row r="120" spans="1:8" s="33" customFormat="1" x14ac:dyDescent="0.2">
      <c r="A120" s="32" t="s">
        <v>134</v>
      </c>
      <c r="B120" s="40">
        <v>20</v>
      </c>
      <c r="C120" s="40" t="s">
        <v>13</v>
      </c>
      <c r="D120" s="41" t="s">
        <v>26</v>
      </c>
      <c r="E120" s="43"/>
      <c r="F120" s="42">
        <f>IF(AND(ISEVEN(ROUND(E120,5)* B120*10^2),ROUND(MOD(ROUND(E120,5)* B120*10^2,1),2)&lt;=0.5),ROUNDDOWN(ROUND(E120,5)* B120,2),ROUND(ROUND(E120,5)* B120,2))</f>
        <v>0</v>
      </c>
      <c r="G120" s="33">
        <f>IF(AND(ISEVEN(H120*10^2),ROUND(MOD(H120*10^2,1),2)&lt;=0.5),ROUNDDOWN(H120,2),ROUND(H120,2))</f>
        <v>0</v>
      </c>
      <c r="H120" s="33">
        <f>0 * F120</f>
        <v>0</v>
      </c>
    </row>
    <row r="121" spans="1:8" s="33" customFormat="1" x14ac:dyDescent="0.2">
      <c r="A121" s="32" t="s">
        <v>135</v>
      </c>
      <c r="B121" s="40">
        <v>126</v>
      </c>
      <c r="C121" s="40" t="s">
        <v>13</v>
      </c>
      <c r="D121" s="41" t="s">
        <v>28</v>
      </c>
      <c r="E121" s="43"/>
      <c r="F121" s="42">
        <f>IF(AND(ISEVEN(ROUND(E121,5)* B121*10^2),ROUND(MOD(ROUND(E121,5)* B121*10^2,1),2)&lt;=0.5),ROUNDDOWN(ROUND(E121,5)* B121,2),ROUND(ROUND(E121,5)* B121,2))</f>
        <v>0</v>
      </c>
      <c r="G121" s="33">
        <f>IF(AND(ISEVEN(H121*10^2),ROUND(MOD(H121*10^2,1),2)&lt;=0.5),ROUNDDOWN(H121,2),ROUND(H121,2))</f>
        <v>0</v>
      </c>
      <c r="H121" s="33">
        <f>0 * F121</f>
        <v>0</v>
      </c>
    </row>
    <row r="122" spans="1:8" s="33" customFormat="1" ht="25.5" x14ac:dyDescent="0.2">
      <c r="A122" s="32" t="s">
        <v>136</v>
      </c>
      <c r="B122" s="40">
        <v>16</v>
      </c>
      <c r="C122" s="40" t="s">
        <v>18</v>
      </c>
      <c r="D122" s="41" t="s">
        <v>30</v>
      </c>
      <c r="E122" s="43"/>
      <c r="F122" s="42">
        <f>IF(AND(ISEVEN(ROUND(E122,5)* B122*10^2),ROUND(MOD(ROUND(E122,5)* B122*10^2,1),2)&lt;=0.5),ROUNDDOWN(ROUND(E122,5)* B122,2),ROUND(ROUND(E122,5)* B122,2))</f>
        <v>0</v>
      </c>
      <c r="G122" s="33">
        <f>IF(AND(ISEVEN(H122*10^2),ROUND(MOD(H122*10^2,1),2)&lt;=0.5),ROUNDDOWN(H122,2),ROUND(H122,2))</f>
        <v>0</v>
      </c>
      <c r="H122" s="33">
        <f>0 * F122</f>
        <v>0</v>
      </c>
    </row>
    <row r="123" spans="1:8" s="33" customFormat="1" x14ac:dyDescent="0.2">
      <c r="A123" s="32" t="s">
        <v>137</v>
      </c>
      <c r="B123" s="40">
        <v>3</v>
      </c>
      <c r="C123" s="40" t="s">
        <v>13</v>
      </c>
      <c r="D123" s="41" t="s">
        <v>32</v>
      </c>
      <c r="E123" s="43"/>
      <c r="F123" s="42">
        <f>IF(AND(ISEVEN(ROUND(E123,5)* B123*10^2),ROUND(MOD(ROUND(E123,5)* B123*10^2,1),2)&lt;=0.5),ROUNDDOWN(ROUND(E123,5)* B123,2),ROUND(ROUND(E123,5)* B123,2))</f>
        <v>0</v>
      </c>
      <c r="G123" s="33">
        <f>IF(AND(ISEVEN(H123*10^2),ROUND(MOD(H123*10^2,1),2)&lt;=0.5),ROUNDDOWN(H123,2),ROUND(H123,2))</f>
        <v>0</v>
      </c>
      <c r="H123" s="33">
        <f>0 * F123</f>
        <v>0</v>
      </c>
    </row>
    <row r="124" spans="1:8" s="33" customFormat="1" ht="25.5" x14ac:dyDescent="0.2">
      <c r="A124" s="32" t="s">
        <v>138</v>
      </c>
      <c r="B124" s="40">
        <v>17</v>
      </c>
      <c r="C124" s="40" t="s">
        <v>13</v>
      </c>
      <c r="D124" s="41" t="s">
        <v>34</v>
      </c>
      <c r="E124" s="43"/>
      <c r="F124" s="42">
        <f>IF(AND(ISEVEN(ROUND(E124,5)* B124*10^2),ROUND(MOD(ROUND(E124,5)* B124*10^2,1),2)&lt;=0.5),ROUNDDOWN(ROUND(E124,5)* B124,2),ROUND(ROUND(E124,5)* B124,2))</f>
        <v>0</v>
      </c>
      <c r="G124" s="33">
        <f>IF(AND(ISEVEN(H124*10^2),ROUND(MOD(H124*10^2,1),2)&lt;=0.5),ROUNDDOWN(H124,2),ROUND(H124,2))</f>
        <v>0</v>
      </c>
      <c r="H124" s="33">
        <f>0 * F124</f>
        <v>0</v>
      </c>
    </row>
    <row r="125" spans="1:8" s="33" customFormat="1" ht="25.5" x14ac:dyDescent="0.2">
      <c r="A125" s="32" t="s">
        <v>139</v>
      </c>
      <c r="B125" s="40">
        <v>25</v>
      </c>
      <c r="C125" s="40" t="s">
        <v>13</v>
      </c>
      <c r="D125" s="41" t="s">
        <v>36</v>
      </c>
      <c r="E125" s="43"/>
      <c r="F125" s="42">
        <f>IF(AND(ISEVEN(ROUND(E125,5)* B125*10^2),ROUND(MOD(ROUND(E125,5)* B125*10^2,1),2)&lt;=0.5),ROUNDDOWN(ROUND(E125,5)* B125,2),ROUND(ROUND(E125,5)* B125,2))</f>
        <v>0</v>
      </c>
      <c r="G125" s="33">
        <f>IF(AND(ISEVEN(H125*10^2),ROUND(MOD(H125*10^2,1),2)&lt;=0.5),ROUNDDOWN(H125,2),ROUND(H125,2))</f>
        <v>0</v>
      </c>
      <c r="H125" s="33">
        <f>0 * F125</f>
        <v>0</v>
      </c>
    </row>
    <row r="126" spans="1:8" s="33" customFormat="1" ht="25.5" x14ac:dyDescent="0.2">
      <c r="A126" s="32" t="s">
        <v>140</v>
      </c>
      <c r="B126" s="40">
        <v>25</v>
      </c>
      <c r="C126" s="40" t="s">
        <v>13</v>
      </c>
      <c r="D126" s="41" t="s">
        <v>38</v>
      </c>
      <c r="E126" s="43"/>
      <c r="F126" s="42">
        <f>IF(AND(ISEVEN(ROUND(E126,5)* B126*10^2),ROUND(MOD(ROUND(E126,5)* B126*10^2,1),2)&lt;=0.5),ROUNDDOWN(ROUND(E126,5)* B126,2),ROUND(ROUND(E126,5)* B126,2))</f>
        <v>0</v>
      </c>
      <c r="G126" s="33">
        <f>IF(AND(ISEVEN(H126*10^2),ROUND(MOD(H126*10^2,1),2)&lt;=0.5),ROUNDDOWN(H126,2),ROUND(H126,2))</f>
        <v>0</v>
      </c>
      <c r="H126" s="33">
        <f>0 * F126</f>
        <v>0</v>
      </c>
    </row>
    <row r="127" spans="1:8" s="33" customFormat="1" ht="25.5" x14ac:dyDescent="0.2">
      <c r="A127" s="32" t="s">
        <v>141</v>
      </c>
      <c r="B127" s="40">
        <v>3</v>
      </c>
      <c r="C127" s="40" t="s">
        <v>18</v>
      </c>
      <c r="D127" s="41" t="s">
        <v>40</v>
      </c>
      <c r="E127" s="43"/>
      <c r="F127" s="42">
        <f>IF(AND(ISEVEN(ROUND(E127,5)* B127*10^2),ROUND(MOD(ROUND(E127,5)* B127*10^2,1),2)&lt;=0.5),ROUNDDOWN(ROUND(E127,5)* B127,2),ROUND(ROUND(E127,5)* B127,2))</f>
        <v>0</v>
      </c>
      <c r="G127" s="33">
        <f>IF(AND(ISEVEN(H127*10^2),ROUND(MOD(H127*10^2,1),2)&lt;=0.5),ROUNDDOWN(H127,2),ROUND(H127,2))</f>
        <v>0</v>
      </c>
      <c r="H127" s="33">
        <f>0 * F127</f>
        <v>0</v>
      </c>
    </row>
    <row r="128" spans="1:8" s="33" customFormat="1" ht="25.5" x14ac:dyDescent="0.2">
      <c r="A128" s="32" t="s">
        <v>142</v>
      </c>
      <c r="B128" s="40">
        <v>17</v>
      </c>
      <c r="C128" s="40" t="s">
        <v>13</v>
      </c>
      <c r="D128" s="41" t="s">
        <v>42</v>
      </c>
      <c r="E128" s="43"/>
      <c r="F128" s="42">
        <f>IF(AND(ISEVEN(ROUND(E128,5)* B128*10^2),ROUND(MOD(ROUND(E128,5)* B128*10^2,1),2)&lt;=0.5),ROUNDDOWN(ROUND(E128,5)* B128,2),ROUND(ROUND(E128,5)* B128,2))</f>
        <v>0</v>
      </c>
      <c r="G128" s="33">
        <f>IF(AND(ISEVEN(H128*10^2),ROUND(MOD(H128*10^2,1),2)&lt;=0.5),ROUNDDOWN(H128,2),ROUND(H128,2))</f>
        <v>0</v>
      </c>
      <c r="H128" s="33">
        <f>0 * F128</f>
        <v>0</v>
      </c>
    </row>
    <row r="129" spans="1:8" s="33" customFormat="1" ht="38.25" x14ac:dyDescent="0.2">
      <c r="A129" s="32" t="s">
        <v>143</v>
      </c>
      <c r="B129" s="40">
        <v>17</v>
      </c>
      <c r="C129" s="40" t="s">
        <v>13</v>
      </c>
      <c r="D129" s="41" t="s">
        <v>44</v>
      </c>
      <c r="E129" s="43"/>
      <c r="F129" s="42">
        <f>IF(AND(ISEVEN(ROUND(E129,5)* B129*10^2),ROUND(MOD(ROUND(E129,5)* B129*10^2,1),2)&lt;=0.5),ROUNDDOWN(ROUND(E129,5)* B129,2),ROUND(ROUND(E129,5)* B129,2))</f>
        <v>0</v>
      </c>
      <c r="G129" s="33">
        <f>IF(AND(ISEVEN(H129*10^2),ROUND(MOD(H129*10^2,1),2)&lt;=0.5),ROUNDDOWN(H129,2),ROUND(H129,2))</f>
        <v>0</v>
      </c>
      <c r="H129" s="33">
        <f>0 * F129</f>
        <v>0</v>
      </c>
    </row>
    <row r="130" spans="1:8" s="33" customFormat="1" ht="25.5" x14ac:dyDescent="0.2">
      <c r="A130" s="32" t="s">
        <v>144</v>
      </c>
      <c r="B130" s="40">
        <v>17</v>
      </c>
      <c r="C130" s="40" t="s">
        <v>13</v>
      </c>
      <c r="D130" s="41" t="s">
        <v>46</v>
      </c>
      <c r="E130" s="43"/>
      <c r="F130" s="42">
        <f>IF(AND(ISEVEN(ROUND(E130,5)* B130*10^2),ROUND(MOD(ROUND(E130,5)* B130*10^2,1),2)&lt;=0.5),ROUNDDOWN(ROUND(E130,5)* B130,2),ROUND(ROUND(E130,5)* B130,2))</f>
        <v>0</v>
      </c>
      <c r="G130" s="33">
        <f>IF(AND(ISEVEN(H130*10^2),ROUND(MOD(H130*10^2,1),2)&lt;=0.5),ROUNDDOWN(H130,2),ROUND(H130,2))</f>
        <v>0</v>
      </c>
      <c r="H130" s="33">
        <f>0 * F130</f>
        <v>0</v>
      </c>
    </row>
    <row r="131" spans="1:8" s="33" customFormat="1" ht="25.5" x14ac:dyDescent="0.2">
      <c r="A131" s="32" t="s">
        <v>145</v>
      </c>
      <c r="B131" s="40">
        <v>20</v>
      </c>
      <c r="C131" s="40" t="s">
        <v>13</v>
      </c>
      <c r="D131" s="41" t="s">
        <v>48</v>
      </c>
      <c r="E131" s="43"/>
      <c r="F131" s="42">
        <f>IF(AND(ISEVEN(ROUND(E131,5)* B131*10^2),ROUND(MOD(ROUND(E131,5)* B131*10^2,1),2)&lt;=0.5),ROUNDDOWN(ROUND(E131,5)* B131,2),ROUND(ROUND(E131,5)* B131,2))</f>
        <v>0</v>
      </c>
      <c r="G131" s="33">
        <f>IF(AND(ISEVEN(H131*10^2),ROUND(MOD(H131*10^2,1),2)&lt;=0.5),ROUNDDOWN(H131,2),ROUND(H131,2))</f>
        <v>0</v>
      </c>
      <c r="H131" s="33">
        <f>0 * F131</f>
        <v>0</v>
      </c>
    </row>
    <row r="132" spans="1:8" s="33" customFormat="1" ht="25.5" x14ac:dyDescent="0.2">
      <c r="A132" s="32" t="s">
        <v>146</v>
      </c>
      <c r="B132" s="40">
        <v>17</v>
      </c>
      <c r="C132" s="40" t="s">
        <v>13</v>
      </c>
      <c r="D132" s="41" t="s">
        <v>50</v>
      </c>
      <c r="E132" s="43"/>
      <c r="F132" s="42">
        <f>IF(AND(ISEVEN(ROUND(E132,5)* B132*10^2),ROUND(MOD(ROUND(E132,5)* B132*10^2,1),2)&lt;=0.5),ROUNDDOWN(ROUND(E132,5)* B132,2),ROUND(ROUND(E132,5)* B132,2))</f>
        <v>0</v>
      </c>
      <c r="G132" s="33">
        <f>IF(AND(ISEVEN(H132*10^2),ROUND(MOD(H132*10^2,1),2)&lt;=0.5),ROUNDDOWN(H132,2),ROUND(H132,2))</f>
        <v>0</v>
      </c>
      <c r="H132" s="33">
        <f>0 * F132</f>
        <v>0</v>
      </c>
    </row>
    <row r="133" spans="1:8" s="33" customFormat="1" ht="25.5" x14ac:dyDescent="0.2">
      <c r="A133" s="32" t="s">
        <v>147</v>
      </c>
      <c r="B133" s="40">
        <v>3</v>
      </c>
      <c r="C133" s="40" t="s">
        <v>13</v>
      </c>
      <c r="D133" s="41" t="s">
        <v>52</v>
      </c>
      <c r="E133" s="43"/>
      <c r="F133" s="42">
        <f>IF(AND(ISEVEN(ROUND(E133,5)* B133*10^2),ROUND(MOD(ROUND(E133,5)* B133*10^2,1),2)&lt;=0.5),ROUNDDOWN(ROUND(E133,5)* B133,2),ROUND(ROUND(E133,5)* B133,2))</f>
        <v>0</v>
      </c>
      <c r="G133" s="33">
        <f>IF(AND(ISEVEN(H133*10^2),ROUND(MOD(H133*10^2,1),2)&lt;=0.5),ROUNDDOWN(H133,2),ROUND(H133,2))</f>
        <v>0</v>
      </c>
      <c r="H133" s="33">
        <f>0 * F133</f>
        <v>0</v>
      </c>
    </row>
    <row r="134" spans="1:8" s="33" customFormat="1" ht="38.25" x14ac:dyDescent="0.2">
      <c r="A134" s="32" t="s">
        <v>148</v>
      </c>
      <c r="B134" s="40">
        <v>14</v>
      </c>
      <c r="C134" s="40" t="s">
        <v>13</v>
      </c>
      <c r="D134" s="41" t="s">
        <v>54</v>
      </c>
      <c r="E134" s="43"/>
      <c r="F134" s="42">
        <f>IF(AND(ISEVEN(ROUND(E134,5)* B134*10^2),ROUND(MOD(ROUND(E134,5)* B134*10^2,1),2)&lt;=0.5),ROUNDDOWN(ROUND(E134,5)* B134,2),ROUND(ROUND(E134,5)* B134,2))</f>
        <v>0</v>
      </c>
      <c r="G134" s="33">
        <f>IF(AND(ISEVEN(H134*10^2),ROUND(MOD(H134*10^2,1),2)&lt;=0.5),ROUNDDOWN(H134,2),ROUND(H134,2))</f>
        <v>0</v>
      </c>
      <c r="H134" s="33">
        <f>0 * F134</f>
        <v>0</v>
      </c>
    </row>
    <row r="135" spans="1:8" s="33" customFormat="1" ht="38.25" x14ac:dyDescent="0.2">
      <c r="A135" s="32" t="s">
        <v>149</v>
      </c>
      <c r="B135" s="40">
        <v>2</v>
      </c>
      <c r="C135" s="40" t="s">
        <v>13</v>
      </c>
      <c r="D135" s="41" t="s">
        <v>56</v>
      </c>
      <c r="E135" s="43"/>
      <c r="F135" s="42">
        <f>IF(AND(ISEVEN(ROUND(E135,5)* B135*10^2),ROUND(MOD(ROUND(E135,5)* B135*10^2,1),2)&lt;=0.5),ROUNDDOWN(ROUND(E135,5)* B135,2),ROUND(ROUND(E135,5)* B135,2))</f>
        <v>0</v>
      </c>
      <c r="G135" s="33">
        <f>IF(AND(ISEVEN(H135*10^2),ROUND(MOD(H135*10^2,1),2)&lt;=0.5),ROUNDDOWN(H135,2),ROUND(H135,2))</f>
        <v>0</v>
      </c>
      <c r="H135" s="33">
        <f>0 * F135</f>
        <v>0</v>
      </c>
    </row>
    <row r="136" spans="1:8" s="33" customFormat="1" ht="38.25" x14ac:dyDescent="0.2">
      <c r="A136" s="32" t="s">
        <v>150</v>
      </c>
      <c r="B136" s="40">
        <v>2</v>
      </c>
      <c r="C136" s="40" t="s">
        <v>13</v>
      </c>
      <c r="D136" s="41" t="s">
        <v>58</v>
      </c>
      <c r="E136" s="43"/>
      <c r="F136" s="42">
        <f>IF(AND(ISEVEN(ROUND(E136,5)* B136*10^2),ROUND(MOD(ROUND(E136,5)* B136*10^2,1),2)&lt;=0.5),ROUNDDOWN(ROUND(E136,5)* B136,2),ROUND(ROUND(E136,5)* B136,2))</f>
        <v>0</v>
      </c>
      <c r="G136" s="33">
        <f>IF(AND(ISEVEN(H136*10^2),ROUND(MOD(H136*10^2,1),2)&lt;=0.5),ROUNDDOWN(H136,2),ROUND(H136,2))</f>
        <v>0</v>
      </c>
      <c r="H136" s="33">
        <f>0 * F136</f>
        <v>0</v>
      </c>
    </row>
    <row r="137" spans="1:8" s="33" customFormat="1" ht="63.75" x14ac:dyDescent="0.2">
      <c r="A137" s="32" t="s">
        <v>151</v>
      </c>
      <c r="B137" s="40">
        <v>14</v>
      </c>
      <c r="C137" s="40" t="s">
        <v>13</v>
      </c>
      <c r="D137" s="41" t="s">
        <v>60</v>
      </c>
      <c r="E137" s="43"/>
      <c r="F137" s="42">
        <f>IF(AND(ISEVEN(ROUND(E137,5)* B137*10^2),ROUND(MOD(ROUND(E137,5)* B137*10^2,1),2)&lt;=0.5),ROUNDDOWN(ROUND(E137,5)* B137,2),ROUND(ROUND(E137,5)* B137,2))</f>
        <v>0</v>
      </c>
      <c r="G137" s="33">
        <f>IF(AND(ISEVEN(H137*10^2),ROUND(MOD(H137*10^2,1),2)&lt;=0.5),ROUNDDOWN(H137,2),ROUND(H137,2))</f>
        <v>0</v>
      </c>
      <c r="H137" s="33">
        <f>0 * F137</f>
        <v>0</v>
      </c>
    </row>
    <row r="138" spans="1:8" s="33" customFormat="1" ht="63.75" x14ac:dyDescent="0.2">
      <c r="A138" s="32" t="s">
        <v>152</v>
      </c>
      <c r="B138" s="40">
        <v>2</v>
      </c>
      <c r="C138" s="40" t="s">
        <v>13</v>
      </c>
      <c r="D138" s="41" t="s">
        <v>62</v>
      </c>
      <c r="E138" s="43"/>
      <c r="F138" s="42">
        <f>IF(AND(ISEVEN(ROUND(E138,5)* B138*10^2),ROUND(MOD(ROUND(E138,5)* B138*10^2,1),2)&lt;=0.5),ROUNDDOWN(ROUND(E138,5)* B138,2),ROUND(ROUND(E138,5)* B138,2))</f>
        <v>0</v>
      </c>
      <c r="G138" s="33">
        <f>IF(AND(ISEVEN(H138*10^2),ROUND(MOD(H138*10^2,1),2)&lt;=0.5),ROUNDDOWN(H138,2),ROUND(H138,2))</f>
        <v>0</v>
      </c>
      <c r="H138" s="33">
        <f>0 * F138</f>
        <v>0</v>
      </c>
    </row>
    <row r="139" spans="1:8" s="33" customFormat="1" ht="63.75" x14ac:dyDescent="0.2">
      <c r="A139" s="32" t="s">
        <v>153</v>
      </c>
      <c r="B139" s="40">
        <v>2</v>
      </c>
      <c r="C139" s="40" t="s">
        <v>13</v>
      </c>
      <c r="D139" s="41" t="s">
        <v>64</v>
      </c>
      <c r="E139" s="43"/>
      <c r="F139" s="42">
        <f>IF(AND(ISEVEN(ROUND(E139,5)* B139*10^2),ROUND(MOD(ROUND(E139,5)* B139*10^2,1),2)&lt;=0.5),ROUNDDOWN(ROUND(E139,5)* B139,2),ROUND(ROUND(E139,5)* B139,2))</f>
        <v>0</v>
      </c>
      <c r="G139" s="33">
        <f>IF(AND(ISEVEN(H139*10^2),ROUND(MOD(H139*10^2,1),2)&lt;=0.5),ROUNDDOWN(H139,2),ROUND(H139,2))</f>
        <v>0</v>
      </c>
      <c r="H139" s="33">
        <f>0 * F139</f>
        <v>0</v>
      </c>
    </row>
    <row r="140" spans="1:8" s="45" customFormat="1" ht="27.95" customHeight="1" x14ac:dyDescent="0.2">
      <c r="A140" s="44"/>
      <c r="B140" s="46"/>
      <c r="C140" s="47"/>
      <c r="D140" s="48"/>
      <c r="E140" s="49" t="s">
        <v>154</v>
      </c>
      <c r="F140" s="50">
        <f>SUM(F114:F139)</f>
        <v>0</v>
      </c>
    </row>
    <row r="141" spans="1:8" s="45" customFormat="1" ht="27.95" customHeight="1" x14ac:dyDescent="0.2">
      <c r="A141" s="44"/>
      <c r="B141" s="46"/>
      <c r="C141" s="47"/>
      <c r="D141" s="48"/>
      <c r="E141" s="49" t="s">
        <v>66</v>
      </c>
      <c r="F141" s="50">
        <f>ROUND(F140* 0.21, 2)</f>
        <v>0</v>
      </c>
    </row>
    <row r="142" spans="1:8" s="45" customFormat="1" ht="27.95" customHeight="1" x14ac:dyDescent="0.2">
      <c r="A142" s="44"/>
      <c r="B142" s="46"/>
      <c r="C142" s="47"/>
      <c r="D142" s="48"/>
      <c r="E142" s="49" t="s">
        <v>155</v>
      </c>
      <c r="F142" s="50">
        <f>SUM(F140:F141)</f>
        <v>0</v>
      </c>
    </row>
    <row r="146" spans="2:6" ht="51" customHeight="1" x14ac:dyDescent="0.2">
      <c r="B146" s="52" t="s">
        <v>157</v>
      </c>
      <c r="C146" s="52"/>
      <c r="D146" s="52"/>
      <c r="E146" s="52"/>
      <c r="F146" s="52"/>
    </row>
    <row r="148" spans="2:6" x14ac:dyDescent="0.2">
      <c r="F148" s="53" t="s">
        <v>158</v>
      </c>
    </row>
    <row r="149" spans="2:6" x14ac:dyDescent="0.2">
      <c r="F149" s="54" t="s">
        <v>159</v>
      </c>
    </row>
  </sheetData>
  <sheetProtection algorithmName="SHA-512" hashValue="M7jssgTsHghu3mrcGJbPu+PyOU14YhilYs/K3+XjcsEbRagMggsFwcGnZYvoWk42qpho9kKk5ysfhTCMbG7ATA==" saltValue="NwWgJLI1KF/JvUcpbrdw6g==" spinCount="100000" sheet="1" objects="1" scenarios="1" formatRows="0" selectLockedCells="1"/>
  <mergeCells count="5">
    <mergeCell ref="B9:F9"/>
    <mergeCell ref="B5:F5"/>
    <mergeCell ref="B8:C8"/>
    <mergeCell ref="B7:F7"/>
    <mergeCell ref="B146:F146"/>
  </mergeCells>
  <phoneticPr fontId="0" type="noConversion"/>
  <conditionalFormatting sqref="F10:F145 F2:F4 F147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2021-04-26T09:46:07Z</dcterms:modified>
</cp:coreProperties>
</file>