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17" i="1"/>
  <c r="F16" i="1"/>
  <c r="F15" i="1"/>
  <c r="G14" i="1"/>
  <c r="H14" i="1"/>
  <c r="F14" i="1"/>
</calcChain>
</file>

<file path=xl/sharedStrings.xml><?xml version="1.0" encoding="utf-8"?>
<sst xmlns="http://schemas.openxmlformats.org/spreadsheetml/2006/main" count="21" uniqueCount="21">
  <si>
    <t>ANEJO I</t>
  </si>
  <si>
    <t xml:space="preserve">CRITERIOS EVALUABLES DE FORMA AUTOMÁTICA MEDIANTE FÓRMULAS </t>
  </si>
  <si>
    <t>De acuerdo con el siguiente cuadro de unidades y precios:</t>
  </si>
  <si>
    <t>CUADRO DE UNIDADES Y PRECIOS</t>
  </si>
  <si>
    <t>TSA0070343</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</si>
  <si>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Y MONTAJE DE ESTRUCTURA METÁLICA DE ACERO ESTRUCTURAL S275 J0H, PARA PASARELAS EN SAN FERNANDO Y CHICLANA (CÁDIZ)' Ref.: TSA0070343</t>
    </r>
    <r>
      <rPr>
        <sz val="10"/>
        <rFont val="Arial"/>
        <family val="2"/>
      </rPr>
      <t>, se compromete en nombre propio o de la empresa a que representa, a prestar el objeto del presente pliego por un importe total de:</t>
    </r>
  </si>
  <si>
    <t>Nº Uds.</t>
  </si>
  <si>
    <t>Ud.</t>
  </si>
  <si>
    <t>Descripción</t>
  </si>
  <si>
    <t>Precio unit. (IVA no incluido)</t>
  </si>
  <si>
    <t>Importe (IVA no incluido)</t>
  </si>
  <si>
    <t>264900</t>
  </si>
  <si>
    <t>Kg</t>
  </si>
  <si>
    <t>Suministro y montaje de pasarelas de acero estructural S275 J0H, en dinteles y pilas verticales según planos y según normas UNE EN 10025 Y UNE 10027-1, totalmente acabado, incluido chapa colaborante de 0.8mm, incluso p.p. de accesorios para unión, capa de imprimación epoxi rica en zinc h, de la casa Hispanamer o similar, espesor de película seca 70 micras según normativa une 48277, dos capas de epoxi intermedia capa gruesa, tipo epoximer h.b , de la casa Hispanamer o similar, color RAL 7035, espesor por capa 120 micras según norma une 48295 y capa de poliuretano alifatico, tipo Vitrosin a.c.r. especial, linea 792, espesor de 40 micras según une 48274, espesor total del sistema 360 micras. Medido en peso teórico de estructura metálica repercutido la pintura, recortes, etc…</t>
  </si>
  <si>
    <t xml:space="preserve">Total importe base ofertado (IVA no incluido): </t>
  </si>
  <si>
    <t>Impuesto sobre el Valor Añadido:</t>
  </si>
  <si>
    <t>Importe total ofertado (IVA incluido):</t>
  </si>
  <si>
    <t xml:space="preserve"> € IVA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</si>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</sst>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4"/>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47">
        <f xml:space="preserve"> + F17</f>
        <v>0</v>
      </c>
      <c r="C8" s="24"/>
      <c r="D8" s="17" t="s">
        <v>17</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178.5" x14ac:dyDescent="0.2">
      <c r="A14" s="27" t="s">
        <v>11</v>
      </c>
      <c r="B14" s="35">
        <v>156542.56</v>
      </c>
      <c r="C14" s="35" t="s">
        <v>12</v>
      </c>
      <c r="D14" s="36" t="s">
        <v>13</v>
      </c>
      <c r="E14" s="38"/>
      <c r="F14" s="37">
        <f>IF(AND(ISEVEN(ROUND(E14,5)* B14*10^2),ROUND(MOD(ROUND(E14,5)* B14*10^2,1),2)&lt;=0.5),ROUNDDOWN(ROUND(E14,5)* B14,2),ROUND(ROUND(E14,5)* B14,2))</f>
        <v>0</v>
      </c>
      <c r="G14" s="28">
        <f>IF(AND(ISEVEN(H14*10^2),ROUND(MOD(H14*10^2,1),2)&lt;=0.5),ROUNDDOWN(H14,2),ROUND(H14,2))</f>
        <v>0</v>
      </c>
      <c r="H14" s="28">
        <f>0 * F14</f>
        <v>0</v>
      </c>
      <c r="M14" s="29"/>
    </row>
    <row r="15" spans="1:13" s="40" customFormat="1" ht="27.95" customHeight="1" x14ac:dyDescent="0.2">
      <c r="A15" s="39"/>
      <c r="B15" s="42"/>
      <c r="C15" s="43"/>
      <c r="D15" s="44"/>
      <c r="E15" s="45" t="s">
        <v>14</v>
      </c>
      <c r="F15" s="46">
        <f>SUM(F14:F14)</f>
        <v>0</v>
      </c>
      <c r="M15" s="41"/>
    </row>
    <row r="16" spans="1:13" s="40" customFormat="1" ht="27.95" customHeight="1" x14ac:dyDescent="0.2">
      <c r="A16" s="39"/>
      <c r="B16" s="42"/>
      <c r="C16" s="43"/>
      <c r="D16" s="44"/>
      <c r="E16" s="45" t="s">
        <v>15</v>
      </c>
      <c r="F16" s="46">
        <f>ROUND(F15* 0.21, 2)</f>
        <v>0</v>
      </c>
      <c r="M16" s="41"/>
    </row>
    <row r="17" spans="1:13" s="40" customFormat="1" ht="27.95" customHeight="1" x14ac:dyDescent="0.2">
      <c r="A17" s="39"/>
      <c r="B17" s="42"/>
      <c r="C17" s="43"/>
      <c r="D17" s="44"/>
      <c r="E17" s="45" t="s">
        <v>16</v>
      </c>
      <c r="F17" s="46">
        <f>SUM(F15:F16)</f>
        <v>0</v>
      </c>
      <c r="M17" s="41"/>
    </row>
    <row r="18" spans="1:13" ht="25.5" customHeight="1" x14ac:dyDescent="0.2"/>
    <row r="21" spans="1:13" ht="51" customHeight="1" x14ac:dyDescent="0.2">
      <c r="B21" s="48" t="s">
        <v>18</v>
      </c>
      <c r="C21" s="48"/>
      <c r="D21" s="48"/>
      <c r="E21" s="48"/>
      <c r="F21" s="48"/>
    </row>
    <row r="23" spans="1:13" x14ac:dyDescent="0.2">
      <c r="F23" s="49" t="s">
        <v>19</v>
      </c>
    </row>
    <row r="24" spans="1:13" x14ac:dyDescent="0.2">
      <c r="F24" s="50" t="s">
        <v>20</v>
      </c>
    </row>
  </sheetData>
  <sheetProtection algorithmName="SHA-512" hashValue="G62W/w4cXNfOt8Retoh9jgnwwisEXZcutpCCSEUGmxVFS31PMPuBBDWYlwaBkcKtCtO7iTA98Upg6RvMXaNDXQ==" saltValue="T3iZ7zwmRZPcdKhy/olLlQ==" spinCount="100000" sheet="1" objects="1" scenarios="1" formatRows="0" selectLockedCells="1"/>
  <mergeCells count="5">
    <mergeCell ref="B9:F9"/>
    <mergeCell ref="B5:F5"/>
    <mergeCell ref="B8:C8"/>
    <mergeCell ref="B7:F7"/>
    <mergeCell ref="B21:F21"/>
  </mergeCells>
  <phoneticPr fontId="0" type="noConversion"/>
  <conditionalFormatting sqref="F10:F20 F2:F4 F22: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2021-05-06T12:33:08Z</dcterms:modified>
</cp:coreProperties>
</file>