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62913"/>
</workbook>
</file>

<file path=xl/calcChain.xml><?xml version="1.0" encoding="utf-8"?>
<calcChain xmlns="http://schemas.openxmlformats.org/spreadsheetml/2006/main">
  <c r="B8" i="1" l="1"/>
  <c r="F19" i="1"/>
  <c r="F18" i="1"/>
  <c r="F17" i="1"/>
  <c r="G16" i="1"/>
  <c r="H16" i="1"/>
  <c r="F16" i="1"/>
  <c r="G15" i="1"/>
  <c r="H15" i="1"/>
  <c r="F15" i="1"/>
  <c r="G14" i="1"/>
  <c r="H14" i="1"/>
  <c r="F14" i="1"/>
</calcChain>
</file>

<file path=xl/sharedStrings.xml><?xml version="1.0" encoding="utf-8"?>
<sst xmlns="http://schemas.openxmlformats.org/spreadsheetml/2006/main" count="27" uniqueCount="25">
  <si>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</si>
  <si>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</si>
  <si>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</si>
  <si>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</si>
  <si>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TSA0070968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</si>
  <si>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SUMINISTRO, A PIE DE OBRA, DE DIFERENTES CABLES PARA TOMAS DE TIERRA DE LOS TÚNELES Y ACOMETIDA, PARA LA "PUESTA EN MARCHA URGENTE DE LAS INSTALACIONES DE PROTECCIÓN CIVIL Y SEGURIDAD DE LOS TÚNELES DE LA LAV MADRID-EXTREMADURA-FRONTERA PORTUGUESA. TRAMO PLASENCIA - BADAJOZ' Ref.: TSA0070968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</si>
  <si>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</t>
  </si>
  <si>
    <t>Ud.</t>
  </si>
  <si>
    <t>Descripción</t>
  </si>
  <si>
    <t>Precio unit. (IVA no incluido)</t>
  </si>
  <si>
    <t>Importe (IVA no incluido)</t>
  </si>
  <si>
    <t>1</t>
  </si>
  <si>
    <t>ml</t>
  </si>
  <si>
    <t>Suministro puesto en obra de ml cable unipolar HEPRZ1-H16 3,6/6 kV (AS) 1x400mm2 Al, clase 5, con un conductor de Aluminio de 400mm2 y una seccion exterior de cable de     con aislamiento compuesto libre de halogenos</t>
  </si>
  <si>
    <t>2</t>
  </si>
  <si>
    <t>Suministro puesto en obra de ml cable unipolar  0,6/1kV RZ1-K (AS) 1x50mm2 Cu, clase 5, con un conductor de Cobre de 50mm2  y una  seccion exterior de cable de 13,9 mm de diametro ,con aislamiento compuesto libre de halogenos y una reaccion al fuego CPR B2ca-s1a,d1,a1 según norma EN 50575.</t>
  </si>
  <si>
    <t>3</t>
  </si>
  <si>
    <t>Suministro puesto en obra de ml cable unipolar  450/750V H07VZ1-K (AS) 1x16mm2 Cu, clase 5, con un conductor de Cobre de 16mm2  ,con aislamiento compuesto libre de halogenos y una reaccion al fuego CPR B2ca-s1a,d1,a1 según norma EN 50575.</t>
  </si>
  <si>
    <t xml:space="preserve">Total importe base ofertado (IVA no incluido): </t>
  </si>
  <si>
    <t>Impuesto sobre el Valor Añadido:</t>
  </si>
  <si>
    <t>Importe total ofertado (IVA incluido):</t>
  </si>
  <si>
    <t xml:space="preserve"> € IVA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</si>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</sst>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26"/>
  <sheetViews>
    <sheetView tabSelected="1" topLeftCell="B4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0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21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0"/>
      <c r="C6" s="20"/>
      <c r="D6" s="20"/>
      <c r="E6" s="20"/>
      <c r="F6" s="20"/>
      <c r="M6" s="6"/>
    </row>
    <row r="7" spans="1:13" ht="114.75" customHeight="1" x14ac:dyDescent="0.2">
      <c r="B7" s="25" t="s">
        <v>5</v>
      </c>
      <c r="C7" s="26"/>
      <c r="D7" s="26"/>
      <c r="E7" s="26"/>
      <c r="F7" s="26"/>
      <c r="M7" s="6"/>
    </row>
    <row r="8" spans="1:13" s="18" customFormat="1" ht="15" customHeight="1" x14ac:dyDescent="0.2">
      <c r="A8" s="16"/>
      <c r="B8" s="47">
        <f xml:space="preserve"> + F19</f>
        <v>0</v>
      </c>
      <c r="C8" s="24"/>
      <c r="D8" s="17" t="s">
        <v>21</v>
      </c>
      <c r="E8" s="17"/>
      <c r="F8" s="17"/>
      <c r="M8" s="19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2"/>
      <c r="C10" s="12"/>
      <c r="D10" s="13"/>
      <c r="E10" s="14"/>
      <c r="F10" s="15"/>
      <c r="M10" s="6"/>
    </row>
    <row r="11" spans="1:13" x14ac:dyDescent="0.2">
      <c r="D11" s="11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6</v>
      </c>
      <c r="C13" s="31" t="s">
        <v>7</v>
      </c>
      <c r="D13" s="32" t="s">
        <v>8</v>
      </c>
      <c r="E13" s="33" t="s">
        <v>9</v>
      </c>
      <c r="F13" s="34" t="s">
        <v>10</v>
      </c>
      <c r="M13" s="29"/>
    </row>
    <row r="14" spans="1:13" s="28" customFormat="1" ht="51" x14ac:dyDescent="0.2">
      <c r="A14" s="27" t="s">
        <v>11</v>
      </c>
      <c r="B14" s="35">
        <v>750</v>
      </c>
      <c r="C14" s="35" t="s">
        <v>12</v>
      </c>
      <c r="D14" s="36" t="s">
        <v>13</v>
      </c>
      <c r="E14" s="38"/>
      <c r="F14" s="37">
        <f>IF(AND(ISEVEN(ROUND(E14,5)* B14*10^2),ROUND(MOD(ROUND(E14,5)* B14*10^2,1),2)&lt;=0.5),ROUNDDOWN(ROUND(E14,5)* B14,2),ROUND(ROUND(E14,5)* B14,2))</f>
        <v>0</v>
      </c>
      <c r="G14" s="28">
        <f>IF(AND(ISEVEN(H14*10^2),ROUND(MOD(H14*10^2,1),2)&lt;=0.5),ROUNDDOWN(H14,2),ROUND(H14,2))</f>
        <v>0</v>
      </c>
      <c r="H14" s="28">
        <f>0 * F14</f>
        <v>0</v>
      </c>
      <c r="M14" s="29"/>
    </row>
    <row r="15" spans="1:13" s="28" customFormat="1" ht="63.75" x14ac:dyDescent="0.2">
      <c r="A15" s="27" t="s">
        <v>14</v>
      </c>
      <c r="B15" s="35">
        <v>8365</v>
      </c>
      <c r="C15" s="35" t="s">
        <v>12</v>
      </c>
      <c r="D15" s="36" t="s">
        <v>15</v>
      </c>
      <c r="E15" s="38"/>
      <c r="F15" s="37">
        <f>IF(AND(ISEVEN(ROUND(E15,5)* B15*10^2),ROUND(MOD(ROUND(E15,5)* B15*10^2,1),2)&lt;=0.5),ROUNDDOWN(ROUND(E15,5)* B15,2),ROUND(ROUND(E15,5)* B15,2))</f>
        <v>0</v>
      </c>
      <c r="G15" s="28">
        <f>IF(AND(ISEVEN(H15*10^2),ROUND(MOD(H15*10^2,1),2)&lt;=0.5),ROUNDDOWN(H15,2),ROUND(H15,2))</f>
        <v>0</v>
      </c>
      <c r="H15" s="28">
        <f>0 * F15</f>
        <v>0</v>
      </c>
      <c r="M15" s="29"/>
    </row>
    <row r="16" spans="1:13" s="28" customFormat="1" ht="63.75" x14ac:dyDescent="0.2">
      <c r="A16" s="27" t="s">
        <v>16</v>
      </c>
      <c r="B16" s="35">
        <v>480</v>
      </c>
      <c r="C16" s="35" t="s">
        <v>12</v>
      </c>
      <c r="D16" s="36" t="s">
        <v>17</v>
      </c>
      <c r="E16" s="38"/>
      <c r="F16" s="37">
        <f>IF(AND(ISEVEN(ROUND(E16,5)* B16*10^2),ROUND(MOD(ROUND(E16,5)* B16*10^2,1),2)&lt;=0.5),ROUNDDOWN(ROUND(E16,5)* B16,2),ROUND(ROUND(E16,5)* B16,2))</f>
        <v>0</v>
      </c>
      <c r="G16" s="28">
        <f>IF(AND(ISEVEN(H16*10^2),ROUND(MOD(H16*10^2,1),2)&lt;=0.5),ROUNDDOWN(H16,2),ROUND(H16,2))</f>
        <v>0</v>
      </c>
      <c r="H16" s="28">
        <f>0 * F16</f>
        <v>0</v>
      </c>
      <c r="M16" s="29"/>
    </row>
    <row r="17" spans="1:13" s="40" customFormat="1" ht="27.95" customHeight="1" x14ac:dyDescent="0.2">
      <c r="A17" s="39"/>
      <c r="B17" s="42"/>
      <c r="C17" s="43"/>
      <c r="D17" s="44"/>
      <c r="E17" s="45" t="s">
        <v>18</v>
      </c>
      <c r="F17" s="46">
        <f>SUM(F14:F16)</f>
        <v>0</v>
      </c>
      <c r="M17" s="41"/>
    </row>
    <row r="18" spans="1:13" s="40" customFormat="1" ht="27.95" customHeight="1" x14ac:dyDescent="0.2">
      <c r="A18" s="39"/>
      <c r="B18" s="42"/>
      <c r="C18" s="43"/>
      <c r="D18" s="44"/>
      <c r="E18" s="45" t="s">
        <v>19</v>
      </c>
      <c r="F18" s="46">
        <f>ROUND(F17* 0.21, 2)</f>
        <v>0</v>
      </c>
    </row>
    <row r="19" spans="1:13" s="40" customFormat="1" ht="27.95" customHeight="1" x14ac:dyDescent="0.2">
      <c r="A19" s="39"/>
      <c r="B19" s="42"/>
      <c r="C19" s="43"/>
      <c r="D19" s="44"/>
      <c r="E19" s="45" t="s">
        <v>20</v>
      </c>
      <c r="F19" s="46">
        <f>SUM(F17:F18)</f>
        <v>0</v>
      </c>
    </row>
    <row r="23" spans="1:13" ht="51" customHeight="1" x14ac:dyDescent="0.2">
      <c r="B23" s="48" t="s">
        <v>22</v>
      </c>
      <c r="C23" s="48"/>
      <c r="D23" s="48"/>
      <c r="E23" s="48"/>
      <c r="F23" s="48"/>
    </row>
    <row r="25" spans="1:13" x14ac:dyDescent="0.2">
      <c r="F25" s="49" t="s">
        <v>23</v>
      </c>
    </row>
    <row r="26" spans="1:13" x14ac:dyDescent="0.2">
      <c r="F26" s="50" t="s">
        <v>24</v>
      </c>
    </row>
  </sheetData>
  <sheetProtection algorithmName="SHA-512" hashValue="oIk/VU8AWOW2LPVaaNQwXbW58X5XViTw8HlBqjfQyLClAq/Ng4k/xRjZj8DlmVoBEuue/6KeDQwvI6j9sz3g8g==" saltValue="azoRdaIbzeLlGoI7VQoRwg==" spinCount="100000" sheet="1" objects="1" scenarios="1" formatRows="0" selectLockedCells="1"/>
  <mergeCells count="5">
    <mergeCell ref="B9:F9"/>
    <mergeCell ref="B5:F5"/>
    <mergeCell ref="B8:C8"/>
    <mergeCell ref="B7:F7"/>
    <mergeCell ref="B23:F23"/>
  </mergeCells>
  <phoneticPr fontId="0" type="noConversion"/>
  <conditionalFormatting sqref="F10:F22 F2:F4 F24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Garcia Paniagua, Piedad</cp:lastModifiedBy>
  <cp:lastPrinted>2019-03-13T10:36:06Z</cp:lastPrinted>
  <dcterms:created xsi:type="dcterms:W3CDTF">2007-01-22T10:55:29Z</dcterms:created>
  <dcterms:modified xsi:type="dcterms:W3CDTF">2021-06-22T07:13:57Z</dcterms:modified>
</cp:coreProperties>
</file>