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34" i="1"/>
  <c r="F33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<sst xmlns="http://schemas.openxmlformats.org/spreadsheetml/2006/main" count="72" uniqueCount="58">
  <si>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</si>
  <si>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</si>
  <si>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</si>
  <si>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</si>
  <si>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TSA0069121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</si>
  <si>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TRABAJOS DE SOLADO Y ALBAÑILERIA EN ZONA 6.1 CALLE CLAUDIO VÁZQUEZ Y MEJORA DE LA INTERSECCIÓN DE LA BDA. EL PRÍNCIPE EN LA CIUDAD AUTÓNOMA DE CEUTA' Ref.: TSA0069121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</si>
  <si>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</si>
  <si>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</si>
  <si>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</si>
  <si>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</si>
  <si>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</si>
  <si>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244851</t>
  </si>
  <si>
    <t>m</t>
  </si>
  <si>
    <t>Mano de obra de recorte de pavimento o firme con sierra, en firmes de hormigón o en firmes de mezcla bituminosa en caliente o tratamiento superficial, incluso barrido y limpieza por medios manuales.</t>
  </si>
  <si>
    <t>244852</t>
  </si>
  <si>
    <t>m2</t>
  </si>
  <si>
    <t>Mano de obra de refino y planeo de acerados por medios manuales. Incluido riego y compactación con rulo tamdem lanza (materiales y pequeña maquinaria aportados por Tragsa).</t>
  </si>
  <si>
    <t>244853</t>
  </si>
  <si>
    <t>Mano de obra de colocación de pavimentos de losa rectangular a escuadra o cartabón de piedra de granito  de longitudes variables y espesor hasta 6 cm,  sentada con mortero de cemento sobre solera de hormigón, i/retacado, rejuntado con lechada de cemento y limpieza, terminado.(Materiales aportados por Tragsa).</t>
  </si>
  <si>
    <t>244854</t>
  </si>
  <si>
    <t>ud</t>
  </si>
  <si>
    <t>Mano de obra de remate de acerado  consistente en colocación de baldosa hasta 5m2. Colocación de pavimentos de losa rectangular a escuadra o cartabón de piedra de granito  de longitudes variables y e=6 cm,  sentada con mortero de cemento sobre solera de hormigón, i/retacado, rejuntado con lechada de cemento y limpieza, terminado.(Materiales aportados por Tragsa).</t>
  </si>
  <si>
    <t>244855</t>
  </si>
  <si>
    <t>Mano de obra de colocación de rigola de granito gris de 80x40 cm ,de 6 cm de espesor, sobre lecho de hormigón HM-20/P/20/I, sentada con mortero de cemento, i/rejuntado, llagueado y limpieza. (materiales aportados por Tragsa).</t>
  </si>
  <si>
    <t>244856</t>
  </si>
  <si>
    <t>Mano de obra colocación de bordillo recto de granito mecanizado, de arista achaflanada , de 80x30 cm colocado sobre solera de hormigón HM-20/P/20/I, sentada con mortero de cemento, i/rejuntado, llagueado y limpieza.(Materiales aportados por Tragsa).</t>
  </si>
  <si>
    <t>244857</t>
  </si>
  <si>
    <t>Mano de obra de remate de bordillo, incl. cortes en chaflan necesarios en tramos de hasta 2,5mcolocado sobre solera de hormigón HM-20/P/20/I, sentada con mortero de cemento, i/rejuntado, llagueado y limpieza.(Materiales aportados por Tragsa).</t>
  </si>
  <si>
    <t>244858</t>
  </si>
  <si>
    <t>Mano de obra de colocación de pavimento de adoquines de Granito Negro Nacional Clase 3, de 10 cm de espesor, a colocar en los pasos de vehículos por acerado, con cantos rectos y sentada con mortero de cemento, sobre solera de hormigon incluido extendido y regleado, i/p.p. de junta de dilatación, enlechado y limpieza.</t>
  </si>
  <si>
    <t>244859</t>
  </si>
  <si>
    <t>Mano de obra de ejecución de arqueta 40x40x60 cm. libres, para paso, derivación o toma de tierra, i/excavación, solera de 10 cm. de hormigón, alzados de fábrica de ladrillo macizo 1/2 pie, enfoscada interiormente con mortero de cemento CEM II/B-P 32,5 N y arena de río, con cerco y tapa cuadrada 60x60 cm. en fundición.</t>
  </si>
  <si>
    <t>244860</t>
  </si>
  <si>
    <t>Mano de obra de colocación de pieza para formar jardinera tipo-1 s/plano de detalle, en granito gris Ariz, con paredes inclinadas, de medidas máximas 60x50x40 cm colocada sobre acera, sentada con mortero de cemento, incluido extendido y regleado, i/p.p. de junta de dilatación, enlechado y limpieza. medido en unidad ejecutada.</t>
  </si>
  <si>
    <t>244861</t>
  </si>
  <si>
    <t>Mano de obra de ejecución de fábrica de bloques huecos de hormigón silícico de 40x20x20 cm., recibidos con mortero de cemento CEM II/B-M 32,5 N y arena de río M-5, rellenos de hormigón de 330 kg. de cemento/m3. de dosificación y armadura según normativa, i/p.p. de ejecución de encuentros, piezas especiales, roturas, replanteo, nivelación, aplomado, rejuntado, limpieza y medios auxiliares, s/NTE-FFB-6 y CTE-SE-F. Materiales aportados por Tragsa.</t>
  </si>
  <si>
    <t>244862</t>
  </si>
  <si>
    <t>Mano en obra de chapado en muro de bloque 40x20, , mediante material de granito gris,  sobre soporte enfoscado de mortero de cemento M-40, no incluido,  y tomado con adhesivo de alta resistencia, rejuntado y limpieza, construido según NTE/RPC-10. Materiales aportados por Tragsa</t>
  </si>
  <si>
    <t>244863</t>
  </si>
  <si>
    <t>Mano de obra para vertido de hormigón HM-20 para soleras, incl. Colocación de mallazo. Incl. Fratasado manual y curado. Incl. Colocación de niveles.(Materiales aportados por Tragsa). 1</t>
  </si>
  <si>
    <t>244864</t>
  </si>
  <si>
    <t>Mano de obra para arreglo de obstrucción. Equipo formado por un oficial y un peón arreglando obstrucción en las canalizaciones, incluso demolición de solería, losa de hormigón y excavación a mano, incluso restitución del pavimento existente.</t>
  </si>
  <si>
    <t>244865</t>
  </si>
  <si>
    <t>Mano de obra para comprobación de canalizaciones.Equipo formado por dos operarios comprobando canalizaciones con guía, de arqueta a arqueta.</t>
  </si>
  <si>
    <t>244866</t>
  </si>
  <si>
    <t>Mano de obra para reparación de canalización  eléctrica o telefónica incluyendo, rotura de pavimento, excavación manual, reparación de tubo incl. sustitución de los mismos, relleno y compactado y reposición de pavimento.</t>
  </si>
  <si>
    <t>244867</t>
  </si>
  <si>
    <t>dia</t>
  </si>
  <si>
    <t>Mano de obra para señalización. Cuadrilla formada por dos operarios en labores de regulacion de acceso de vehículos, señalización de paso a los peatones y regulación de tráfico por estrechamiento de vía</t>
  </si>
  <si>
    <t>244868</t>
  </si>
  <si>
    <t>Mano de obra para picado y excavación a mano en acera hormigonada para instalaciones de abastecimiento, riego, media tensión y telefónica de hasta 1 metro de ancho.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</si>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</sst>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1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4" t="s">
        <v>1</v>
      </c>
      <c r="C5" s="44"/>
      <c r="D5" s="44"/>
      <c r="E5" s="44"/>
      <c r="F5" s="44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47" t="s">
        <v>5</v>
      </c>
      <c r="C7" s="48"/>
      <c r="D7" s="48"/>
      <c r="E7" s="48"/>
      <c r="F7" s="48"/>
      <c r="M7" s="6"/>
    </row>
    <row r="8" spans="1:13" s="18" customFormat="1" ht="15" customHeight="1" x14ac:dyDescent="0.2">
      <c r="A8" s="16"/>
      <c r="B8" s="45">
        <f xml:space="preserve"> + F34</f>
        <v>0</v>
      </c>
      <c r="C8" s="46"/>
      <c r="D8" s="17" t="s">
        <v>54</v>
      </c>
      <c r="E8" s="17"/>
      <c r="F8" s="17"/>
      <c r="M8" s="19"/>
    </row>
    <row r="9" spans="1:13" x14ac:dyDescent="0.2">
      <c r="B9" s="43" t="s">
        <v>2</v>
      </c>
      <c r="C9" s="43"/>
      <c r="D9" s="43"/>
      <c r="E9" s="43"/>
      <c r="F9" s="43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51" x14ac:dyDescent="0.2">
      <c r="A14" s="22" t="s">
        <v>11</v>
      </c>
      <c r="B14" s="30">
        <v>663.7</v>
      </c>
      <c r="C14" s="30" t="s">
        <v>12</v>
      </c>
      <c r="D14" s="31" t="s">
        <v>13</v>
      </c>
      <c r="E14" s="33"/>
      <c r="F14" s="32">
        <f t="shared" ref="F14:F31" si="0">IF(AND(ISEVEN(ROUND(E14,5)* B14*10^2),ROUND(MOD(ROUND(E14,5)* B14*10^2,1),2)&lt;=0.5),ROUNDDOWN(ROUND(E14,5)* B14,2),ROUND(ROUND(E14,5)* B14,2))</f>
        <v>0</v>
      </c>
      <c r="G14" s="23">
        <f t="shared" ref="G14:G31" si="1">IF(AND(ISEVEN(H14*10^2),ROUND(MOD(H14*10^2,1),2)&lt;=0.5),ROUNDDOWN(H14,2),ROUND(H14,2))</f>
        <v>0</v>
      </c>
      <c r="H14" s="23">
        <f t="shared" ref="H14:H31" si="2">0.1 * F14</f>
        <v>0</v>
      </c>
      <c r="M14" s="24"/>
    </row>
    <row r="15" spans="1:13" s="23" customFormat="1" ht="38.25" x14ac:dyDescent="0.2">
      <c r="A15" s="22" t="s">
        <v>14</v>
      </c>
      <c r="B15" s="30">
        <v>378</v>
      </c>
      <c r="C15" s="30" t="s">
        <v>15</v>
      </c>
      <c r="D15" s="31" t="s">
        <v>16</v>
      </c>
      <c r="E15" s="33"/>
      <c r="F15" s="32">
        <f t="shared" si="0"/>
        <v>0</v>
      </c>
      <c r="G15" s="23">
        <f t="shared" si="1"/>
        <v>0</v>
      </c>
      <c r="H15" s="23">
        <f t="shared" si="2"/>
        <v>0</v>
      </c>
      <c r="M15" s="24"/>
    </row>
    <row r="16" spans="1:13" s="23" customFormat="1" ht="76.5" x14ac:dyDescent="0.2">
      <c r="A16" s="22" t="s">
        <v>17</v>
      </c>
      <c r="B16" s="30">
        <v>378</v>
      </c>
      <c r="C16" s="30" t="s">
        <v>15</v>
      </c>
      <c r="D16" s="31" t="s">
        <v>18</v>
      </c>
      <c r="E16" s="33"/>
      <c r="F16" s="32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89.25" x14ac:dyDescent="0.2">
      <c r="A17" s="22" t="s">
        <v>19</v>
      </c>
      <c r="B17" s="30">
        <v>12</v>
      </c>
      <c r="C17" s="30" t="s">
        <v>20</v>
      </c>
      <c r="D17" s="31" t="s">
        <v>21</v>
      </c>
      <c r="E17" s="33"/>
      <c r="F17" s="32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51" x14ac:dyDescent="0.2">
      <c r="A18" s="22" t="s">
        <v>22</v>
      </c>
      <c r="B18" s="30">
        <v>210</v>
      </c>
      <c r="C18" s="30" t="s">
        <v>12</v>
      </c>
      <c r="D18" s="31" t="s">
        <v>23</v>
      </c>
      <c r="E18" s="33"/>
      <c r="F18" s="32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63.75" x14ac:dyDescent="0.2">
      <c r="A19" s="22" t="s">
        <v>24</v>
      </c>
      <c r="B19" s="30">
        <v>210</v>
      </c>
      <c r="C19" s="30" t="s">
        <v>12</v>
      </c>
      <c r="D19" s="31" t="s">
        <v>25</v>
      </c>
      <c r="E19" s="33"/>
      <c r="F19" s="32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63.75" x14ac:dyDescent="0.2">
      <c r="A20" s="22" t="s">
        <v>26</v>
      </c>
      <c r="B20" s="30">
        <v>36</v>
      </c>
      <c r="C20" s="30" t="s">
        <v>20</v>
      </c>
      <c r="D20" s="31" t="s">
        <v>27</v>
      </c>
      <c r="E20" s="33"/>
      <c r="F20" s="32">
        <f t="shared" si="0"/>
        <v>0</v>
      </c>
      <c r="G20" s="23">
        <f t="shared" si="1"/>
        <v>0</v>
      </c>
      <c r="H20" s="23">
        <f t="shared" si="2"/>
        <v>0</v>
      </c>
    </row>
    <row r="21" spans="1:13" s="23" customFormat="1" ht="76.5" x14ac:dyDescent="0.2">
      <c r="A21" s="22" t="s">
        <v>28</v>
      </c>
      <c r="B21" s="30">
        <v>45</v>
      </c>
      <c r="C21" s="30" t="s">
        <v>15</v>
      </c>
      <c r="D21" s="31" t="s">
        <v>29</v>
      </c>
      <c r="E21" s="33"/>
      <c r="F21" s="32">
        <f t="shared" si="0"/>
        <v>0</v>
      </c>
      <c r="G21" s="23">
        <f t="shared" si="1"/>
        <v>0</v>
      </c>
      <c r="H21" s="23">
        <f t="shared" si="2"/>
        <v>0</v>
      </c>
    </row>
    <row r="22" spans="1:13" s="23" customFormat="1" ht="76.5" x14ac:dyDescent="0.2">
      <c r="A22" s="22" t="s">
        <v>30</v>
      </c>
      <c r="B22" s="30">
        <v>16</v>
      </c>
      <c r="C22" s="30" t="s">
        <v>20</v>
      </c>
      <c r="D22" s="31" t="s">
        <v>31</v>
      </c>
      <c r="E22" s="33"/>
      <c r="F22" s="32">
        <f t="shared" si="0"/>
        <v>0</v>
      </c>
      <c r="G22" s="23">
        <f t="shared" si="1"/>
        <v>0</v>
      </c>
      <c r="H22" s="23">
        <f t="shared" si="2"/>
        <v>0</v>
      </c>
    </row>
    <row r="23" spans="1:13" s="23" customFormat="1" ht="76.5" x14ac:dyDescent="0.2">
      <c r="A23" s="22" t="s">
        <v>32</v>
      </c>
      <c r="B23" s="30">
        <v>200</v>
      </c>
      <c r="C23" s="30" t="s">
        <v>20</v>
      </c>
      <c r="D23" s="31" t="s">
        <v>33</v>
      </c>
      <c r="E23" s="33"/>
      <c r="F23" s="32">
        <f t="shared" si="0"/>
        <v>0</v>
      </c>
      <c r="G23" s="23">
        <f t="shared" si="1"/>
        <v>0</v>
      </c>
      <c r="H23" s="23">
        <f t="shared" si="2"/>
        <v>0</v>
      </c>
    </row>
    <row r="24" spans="1:13" s="23" customFormat="1" ht="102" x14ac:dyDescent="0.2">
      <c r="A24" s="22" t="s">
        <v>34</v>
      </c>
      <c r="B24" s="30">
        <v>45</v>
      </c>
      <c r="C24" s="30" t="s">
        <v>15</v>
      </c>
      <c r="D24" s="31" t="s">
        <v>35</v>
      </c>
      <c r="E24" s="33"/>
      <c r="F24" s="32">
        <f t="shared" si="0"/>
        <v>0</v>
      </c>
      <c r="G24" s="23">
        <f t="shared" si="1"/>
        <v>0</v>
      </c>
      <c r="H24" s="23">
        <f t="shared" si="2"/>
        <v>0</v>
      </c>
    </row>
    <row r="25" spans="1:13" s="23" customFormat="1" ht="63.75" x14ac:dyDescent="0.2">
      <c r="A25" s="22" t="s">
        <v>36</v>
      </c>
      <c r="B25" s="30">
        <v>108</v>
      </c>
      <c r="C25" s="30" t="s">
        <v>15</v>
      </c>
      <c r="D25" s="31" t="s">
        <v>37</v>
      </c>
      <c r="E25" s="33"/>
      <c r="F25" s="32">
        <f t="shared" si="0"/>
        <v>0</v>
      </c>
      <c r="G25" s="23">
        <f t="shared" si="1"/>
        <v>0</v>
      </c>
      <c r="H25" s="23">
        <f t="shared" si="2"/>
        <v>0</v>
      </c>
    </row>
    <row r="26" spans="1:13" s="23" customFormat="1" ht="38.25" x14ac:dyDescent="0.2">
      <c r="A26" s="22" t="s">
        <v>38</v>
      </c>
      <c r="B26" s="30">
        <v>1578</v>
      </c>
      <c r="C26" s="30" t="s">
        <v>15</v>
      </c>
      <c r="D26" s="31" t="s">
        <v>39</v>
      </c>
      <c r="E26" s="33"/>
      <c r="F26" s="32">
        <f t="shared" si="0"/>
        <v>0</v>
      </c>
      <c r="G26" s="23">
        <f t="shared" si="1"/>
        <v>0</v>
      </c>
      <c r="H26" s="23">
        <f t="shared" si="2"/>
        <v>0</v>
      </c>
    </row>
    <row r="27" spans="1:13" s="23" customFormat="1" ht="63.75" x14ac:dyDescent="0.2">
      <c r="A27" s="22" t="s">
        <v>40</v>
      </c>
      <c r="B27" s="30">
        <v>15</v>
      </c>
      <c r="C27" s="30" t="s">
        <v>20</v>
      </c>
      <c r="D27" s="31" t="s">
        <v>41</v>
      </c>
      <c r="E27" s="33"/>
      <c r="F27" s="32">
        <f t="shared" si="0"/>
        <v>0</v>
      </c>
      <c r="G27" s="23">
        <f t="shared" si="1"/>
        <v>0</v>
      </c>
      <c r="H27" s="23">
        <f t="shared" si="2"/>
        <v>0</v>
      </c>
    </row>
    <row r="28" spans="1:13" s="23" customFormat="1" ht="38.25" x14ac:dyDescent="0.2">
      <c r="A28" s="22" t="s">
        <v>42</v>
      </c>
      <c r="B28" s="30">
        <v>3200</v>
      </c>
      <c r="C28" s="30" t="s">
        <v>12</v>
      </c>
      <c r="D28" s="31" t="s">
        <v>43</v>
      </c>
      <c r="E28" s="33"/>
      <c r="F28" s="32">
        <f t="shared" si="0"/>
        <v>0</v>
      </c>
      <c r="G28" s="23">
        <f t="shared" si="1"/>
        <v>0</v>
      </c>
      <c r="H28" s="23">
        <f t="shared" si="2"/>
        <v>0</v>
      </c>
    </row>
    <row r="29" spans="1:13" s="23" customFormat="1" ht="51" x14ac:dyDescent="0.2">
      <c r="A29" s="22" t="s">
        <v>44</v>
      </c>
      <c r="B29" s="30">
        <v>16</v>
      </c>
      <c r="C29" s="30" t="s">
        <v>20</v>
      </c>
      <c r="D29" s="31" t="s">
        <v>45</v>
      </c>
      <c r="E29" s="33"/>
      <c r="F29" s="32">
        <f t="shared" si="0"/>
        <v>0</v>
      </c>
      <c r="G29" s="23">
        <f t="shared" si="1"/>
        <v>0</v>
      </c>
      <c r="H29" s="23">
        <f t="shared" si="2"/>
        <v>0</v>
      </c>
    </row>
    <row r="30" spans="1:13" s="23" customFormat="1" ht="51" x14ac:dyDescent="0.2">
      <c r="A30" s="22" t="s">
        <v>46</v>
      </c>
      <c r="B30" s="30">
        <v>70</v>
      </c>
      <c r="C30" s="30" t="s">
        <v>47</v>
      </c>
      <c r="D30" s="31" t="s">
        <v>48</v>
      </c>
      <c r="E30" s="33"/>
      <c r="F30" s="32">
        <f t="shared" si="0"/>
        <v>0</v>
      </c>
      <c r="G30" s="23">
        <f t="shared" si="1"/>
        <v>0</v>
      </c>
      <c r="H30" s="23">
        <f t="shared" si="2"/>
        <v>0</v>
      </c>
    </row>
    <row r="31" spans="1:13" s="23" customFormat="1" ht="38.25" x14ac:dyDescent="0.2">
      <c r="A31" s="22" t="s">
        <v>49</v>
      </c>
      <c r="B31" s="30">
        <v>60</v>
      </c>
      <c r="C31" s="30" t="s">
        <v>12</v>
      </c>
      <c r="D31" s="31" t="s">
        <v>50</v>
      </c>
      <c r="E31" s="33"/>
      <c r="F31" s="32">
        <f t="shared" si="0"/>
        <v>0</v>
      </c>
      <c r="G31" s="23">
        <f t="shared" si="1"/>
        <v>0</v>
      </c>
      <c r="H31" s="23">
        <f t="shared" si="2"/>
        <v>0</v>
      </c>
    </row>
    <row r="32" spans="1:13" s="35" customFormat="1" ht="27.95" customHeight="1" x14ac:dyDescent="0.2">
      <c r="A32" s="34"/>
      <c r="B32" s="36"/>
      <c r="C32" s="37"/>
      <c r="D32" s="38"/>
      <c r="E32" s="39" t="s">
        <v>51</v>
      </c>
      <c r="F32" s="40">
        <f>SUM(F14:F31)</f>
        <v>0</v>
      </c>
    </row>
    <row r="33" spans="1:6" s="35" customFormat="1" ht="27.95" customHeight="1" x14ac:dyDescent="0.2">
      <c r="A33" s="34"/>
      <c r="B33" s="36"/>
      <c r="C33" s="37"/>
      <c r="D33" s="38"/>
      <c r="E33" s="39" t="s">
        <v>52</v>
      </c>
      <c r="F33" s="40">
        <f>SUM(G14:G31)</f>
        <v>0</v>
      </c>
    </row>
    <row r="34" spans="1:6" s="35" customFormat="1" ht="27.95" customHeight="1" x14ac:dyDescent="0.2">
      <c r="A34" s="34"/>
      <c r="B34" s="36"/>
      <c r="C34" s="37"/>
      <c r="D34" s="38"/>
      <c r="E34" s="39" t="s">
        <v>53</v>
      </c>
      <c r="F34" s="40">
        <f>SUM(F32:F33)</f>
        <v>0</v>
      </c>
    </row>
    <row r="38" spans="1:6" ht="51" customHeight="1" x14ac:dyDescent="0.2">
      <c r="B38" s="49" t="s">
        <v>55</v>
      </c>
      <c r="C38" s="49"/>
      <c r="D38" s="49"/>
      <c r="E38" s="49"/>
      <c r="F38" s="49"/>
    </row>
    <row r="40" spans="1:6" x14ac:dyDescent="0.2">
      <c r="F40" s="41" t="s">
        <v>56</v>
      </c>
    </row>
    <row r="41" spans="1:6" x14ac:dyDescent="0.2">
      <c r="F41" s="42" t="s">
        <v>57</v>
      </c>
    </row>
  </sheetData>
  <sheetProtection algorithmName="SHA-512" hashValue="LhLO7l+NOtwbd/Kpdcv57vWwInVDr8Mks4H9uMv+kypkaqq4e2stf6wJ5qAcHBhV/n3hSQUDD1h63ZWnMxTjlA==" saltValue="tFptx3w/SAn+kVMiGTt00Q==" spinCount="100000" sheet="1" objects="1" scenarios="1" formatRows="0" selectLockedCells="1"/>
  <mergeCells count="5">
    <mergeCell ref="B9:F9"/>
    <mergeCell ref="B5:F5"/>
    <mergeCell ref="B8:C8"/>
    <mergeCell ref="B7:F7"/>
    <mergeCell ref="B38:F38"/>
  </mergeCells>
  <phoneticPr fontId="0" type="noConversion"/>
  <conditionalFormatting sqref="F10:F37 F2:F4 F39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2020-06-17T06:24:38Z</dcterms:modified>
</cp:coreProperties>
</file>