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140" i="1"/>
  <c r="F139" i="1"/>
  <c r="F138" i="1"/>
  <c r="G137" i="1"/>
  <c r="H137" i="1"/>
  <c r="F137" i="1"/>
  <c r="G135" i="1"/>
  <c r="H135" i="1"/>
  <c r="F135" i="1"/>
  <c r="G134" i="1"/>
  <c r="H134" i="1"/>
  <c r="F134" i="1"/>
  <c r="G132" i="1"/>
  <c r="H132" i="1"/>
  <c r="F132" i="1"/>
  <c r="G129" i="1"/>
  <c r="H129" i="1"/>
  <c r="F129" i="1"/>
  <c r="G126" i="1"/>
  <c r="H126" i="1"/>
  <c r="F126" i="1"/>
  <c r="G124" i="1"/>
  <c r="H124" i="1"/>
  <c r="F124" i="1"/>
  <c r="G123" i="1"/>
  <c r="H123" i="1"/>
  <c r="F123" i="1"/>
  <c r="G120" i="1"/>
  <c r="H120" i="1"/>
  <c r="F120" i="1"/>
  <c r="G119" i="1"/>
  <c r="H119" i="1"/>
  <c r="F119" i="1"/>
  <c r="G118" i="1"/>
  <c r="H118" i="1"/>
  <c r="F118" i="1"/>
  <c r="G117" i="1"/>
  <c r="H117" i="1"/>
  <c r="F117" i="1"/>
  <c r="G116" i="1"/>
  <c r="H116" i="1"/>
  <c r="F116" i="1"/>
  <c r="G114" i="1"/>
  <c r="H114" i="1"/>
  <c r="F114" i="1"/>
  <c r="G113" i="1"/>
  <c r="H113" i="1"/>
  <c r="F113" i="1"/>
  <c r="G112" i="1"/>
  <c r="H112" i="1"/>
  <c r="F112" i="1"/>
  <c r="G111" i="1"/>
  <c r="H111" i="1"/>
  <c r="F111" i="1"/>
  <c r="G110" i="1"/>
  <c r="H110" i="1"/>
  <c r="F110" i="1"/>
  <c r="G109" i="1"/>
  <c r="H109" i="1"/>
  <c r="F109" i="1"/>
  <c r="G106" i="1"/>
  <c r="H106" i="1"/>
  <c r="F106" i="1"/>
  <c r="G104" i="1"/>
  <c r="H104" i="1"/>
  <c r="F104" i="1"/>
  <c r="G103" i="1"/>
  <c r="H103" i="1"/>
  <c r="F103" i="1"/>
  <c r="G102" i="1"/>
  <c r="H102" i="1"/>
  <c r="F102" i="1"/>
  <c r="G101" i="1"/>
  <c r="H101" i="1"/>
  <c r="F101" i="1"/>
  <c r="G98" i="1"/>
  <c r="H98" i="1"/>
  <c r="F98" i="1"/>
  <c r="G97" i="1"/>
  <c r="H97" i="1"/>
  <c r="F97" i="1"/>
  <c r="G96" i="1"/>
  <c r="H96" i="1"/>
  <c r="F96" i="1"/>
  <c r="G93" i="1"/>
  <c r="H93" i="1"/>
  <c r="F93" i="1"/>
  <c r="G90" i="1"/>
  <c r="H90" i="1"/>
  <c r="F90" i="1"/>
  <c r="G89" i="1"/>
  <c r="H89" i="1"/>
  <c r="F89" i="1"/>
  <c r="G87" i="1"/>
  <c r="H87" i="1"/>
  <c r="F87" i="1"/>
  <c r="G85" i="1"/>
  <c r="H85" i="1"/>
  <c r="F85" i="1"/>
  <c r="G83" i="1"/>
  <c r="H83" i="1"/>
  <c r="F83" i="1"/>
  <c r="G82" i="1"/>
  <c r="H82" i="1"/>
  <c r="F82" i="1"/>
  <c r="G81" i="1"/>
  <c r="H81" i="1"/>
  <c r="F81" i="1"/>
  <c r="G79" i="1"/>
  <c r="H79" i="1"/>
  <c r="F79" i="1"/>
  <c r="G78" i="1"/>
  <c r="H78" i="1"/>
  <c r="F78" i="1"/>
  <c r="G77" i="1"/>
  <c r="H77" i="1"/>
  <c r="F77" i="1"/>
  <c r="G76" i="1"/>
  <c r="H76" i="1"/>
  <c r="F76" i="1"/>
  <c r="G75" i="1"/>
  <c r="H75" i="1"/>
  <c r="F75" i="1"/>
  <c r="G74" i="1"/>
  <c r="H74" i="1"/>
  <c r="F74" i="1"/>
  <c r="G70" i="1"/>
  <c r="H70" i="1"/>
  <c r="F70" i="1"/>
  <c r="G69" i="1"/>
  <c r="H69" i="1"/>
  <c r="F69" i="1"/>
  <c r="G67" i="1"/>
  <c r="H67" i="1"/>
  <c r="F67" i="1"/>
  <c r="G66" i="1"/>
  <c r="H66" i="1"/>
  <c r="F66" i="1"/>
  <c r="G65" i="1"/>
  <c r="H65" i="1"/>
  <c r="F65" i="1"/>
  <c r="G64" i="1"/>
  <c r="H64" i="1"/>
  <c r="F64" i="1"/>
  <c r="G63" i="1"/>
  <c r="H63" i="1"/>
  <c r="F63" i="1"/>
  <c r="G62" i="1"/>
  <c r="H62" i="1"/>
  <c r="F62" i="1"/>
  <c r="G61" i="1"/>
  <c r="H61" i="1"/>
  <c r="F61" i="1"/>
  <c r="G60" i="1"/>
  <c r="H60" i="1"/>
  <c r="F60" i="1"/>
  <c r="G59" i="1"/>
  <c r="H59" i="1"/>
  <c r="F59" i="1"/>
  <c r="G58" i="1"/>
  <c r="H58" i="1"/>
  <c r="F58" i="1"/>
  <c r="G57" i="1"/>
  <c r="H57" i="1"/>
  <c r="F57" i="1"/>
  <c r="G55" i="1"/>
  <c r="H55" i="1"/>
  <c r="F55" i="1"/>
  <c r="G54" i="1"/>
  <c r="H54" i="1"/>
  <c r="F54" i="1"/>
  <c r="G53" i="1"/>
  <c r="H53" i="1"/>
  <c r="F53" i="1"/>
  <c r="G52" i="1"/>
  <c r="H52" i="1"/>
  <c r="F52" i="1"/>
  <c r="G51" i="1"/>
  <c r="H51" i="1"/>
  <c r="F51" i="1"/>
  <c r="G50" i="1"/>
  <c r="H50" i="1"/>
  <c r="F50" i="1"/>
  <c r="G47" i="1"/>
  <c r="H47" i="1"/>
  <c r="F47" i="1"/>
  <c r="G46" i="1"/>
  <c r="H46" i="1"/>
  <c r="F46" i="1"/>
  <c r="G45" i="1"/>
  <c r="H45" i="1"/>
  <c r="F45" i="1"/>
  <c r="G44" i="1"/>
  <c r="H44" i="1"/>
  <c r="F44" i="1"/>
  <c r="G43" i="1"/>
  <c r="H43" i="1"/>
  <c r="F43" i="1"/>
  <c r="G42" i="1"/>
  <c r="H42" i="1"/>
  <c r="F42" i="1"/>
  <c r="G41" i="1"/>
  <c r="H41" i="1"/>
  <c r="F41" i="1"/>
  <c r="G40" i="1"/>
  <c r="H40" i="1"/>
  <c r="F40" i="1"/>
  <c r="G39" i="1"/>
  <c r="H39" i="1"/>
  <c r="F39" i="1"/>
  <c r="G38" i="1"/>
  <c r="H38" i="1"/>
  <c r="F38" i="1"/>
  <c r="G37" i="1"/>
  <c r="H37" i="1"/>
  <c r="F37" i="1"/>
  <c r="G35" i="1"/>
  <c r="H35" i="1"/>
  <c r="F35" i="1"/>
  <c r="G34" i="1"/>
  <c r="H34" i="1"/>
  <c r="F34" i="1"/>
  <c r="G33" i="1"/>
  <c r="H33" i="1"/>
  <c r="F33" i="1"/>
  <c r="G32" i="1"/>
  <c r="H32" i="1"/>
  <c r="F32" i="1"/>
  <c r="G31" i="1"/>
  <c r="H31" i="1"/>
  <c r="F31" i="1"/>
  <c r="G30" i="1"/>
  <c r="H30" i="1"/>
  <c r="F30" i="1"/>
  <c r="G29" i="1"/>
  <c r="H29" i="1"/>
  <c r="F29" i="1"/>
  <c r="G28" i="1"/>
  <c r="H28" i="1"/>
  <c r="F28" i="1"/>
  <c r="G27" i="1"/>
  <c r="H27" i="1"/>
  <c r="F27" i="1"/>
  <c r="G25" i="1"/>
  <c r="H25" i="1"/>
  <c r="F25" i="1"/>
  <c r="G24" i="1"/>
  <c r="H24" i="1"/>
  <c r="F24" i="1"/>
  <c r="G23" i="1"/>
  <c r="H23" i="1"/>
  <c r="F23" i="1"/>
  <c r="G22" i="1"/>
  <c r="H22" i="1"/>
  <c r="F22" i="1"/>
  <c r="G21" i="1"/>
  <c r="H21" i="1"/>
  <c r="F21" i="1"/>
  <c r="G20" i="1"/>
  <c r="H20" i="1"/>
  <c r="F20" i="1"/>
  <c r="G19" i="1"/>
  <c r="H19" i="1"/>
  <c r="F19" i="1"/>
  <c r="G18" i="1"/>
  <c r="H18" i="1"/>
  <c r="F18" i="1"/>
  <c r="G17" i="1"/>
  <c r="H17" i="1"/>
  <c r="F17" i="1"/>
</calcChain>
</file>

<file path=xl/sharedStrings.xml><?xml version="1.0" encoding="utf-8"?>
<sst xmlns="http://schemas.openxmlformats.org/spreadsheetml/2006/main" count="319" uniqueCount="209">
  <si>
    <t>ANEJO I</t>
  </si>
  <si>
    <t xml:space="preserve">CRITERIOS EVALUABLES DE FORMA AUTOMÁTICA MEDIANTE FÓRMULAS </t>
  </si>
  <si>
    <t>De acuerdo con el siguiente cuadro de unidades y precios:</t>
  </si>
  <si>
    <t>CUADRO DE UNIDADES Y PRECIOS</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</si>
  <si>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REALIZACIÓN DE ENSAYOS PARA EL CONTROL DE CALIDAD EN LA OBRA "VIAL DE CONEXIÓN ARROYO PANEQUE"' Ref.: TSA0067472</t>
    </r>
    <r>
      <rPr>
        <sz val="10"/>
        <rFont val="Arial"/>
        <family val="2"/>
      </rPr>
      <t>, se compromete en nombre propio o de la empresa a que representa, a prestar el objeto del presente pliego por un importe total de:</t>
    </r>
  </si>
  <si>
    <t>Nº Uds. Estimad.</t>
  </si>
  <si>
    <t>Ud.</t>
  </si>
  <si>
    <t>Descripción</t>
  </si>
  <si>
    <t>Precio unit. (IPSI no incluido)</t>
  </si>
  <si>
    <t>Importe (IPSI no incluido)</t>
  </si>
  <si>
    <t>CONTROL DE CALIDAD Y ENSAYOS</t>
  </si>
  <si>
    <t>MOVIMIENTO DE TIERRAS</t>
  </si>
  <si>
    <t>TERRAPLEN</t>
  </si>
  <si>
    <t>1</t>
  </si>
  <si>
    <t>ud</t>
  </si>
  <si>
    <t>Ud. de ensayo in situ para comprobar el grado de compactación por el método de medidor de isotopos radioactivos. ASTM 3017</t>
  </si>
  <si>
    <t>2</t>
  </si>
  <si>
    <t>Analisis granulometrico por tamizado, incluso emisión de informe.UNE 103101</t>
  </si>
  <si>
    <t>3</t>
  </si>
  <si>
    <t>Determinación de los límites de Atterberg incluso emisión de informe. UNE 103103-4</t>
  </si>
  <si>
    <t>4</t>
  </si>
  <si>
    <t>Proctor modificado  incluso emisión de informe. UNE-103501</t>
  </si>
  <si>
    <t>5</t>
  </si>
  <si>
    <t>C.B.R. de laboratorio  incluso emisión de informe. UNE 103502</t>
  </si>
  <si>
    <t>6</t>
  </si>
  <si>
    <t>Determinación del equivalente de arena UNE-EN 933-8</t>
  </si>
  <si>
    <t>7</t>
  </si>
  <si>
    <t>Ud. de ensayo para determinar el desgaste de los ángeles incluso emisión del acta de resultados. UNE-EN 1097-2</t>
  </si>
  <si>
    <t>8</t>
  </si>
  <si>
    <t>Ensayo de la agresividad potencial de un suelo a una cimentación con la determinación del pH y contenido en sales solubles, contenido en sulfatos solubles, contenido en cloruros solubles,  contenido en materia orgánica, contenido total de sulfatos, contenido total de cloruros, y contenido en calcio, magnesio y amonio; con emisión del acta de resultados. Según NLT-120 UNE 83958 NLT-118 UNE EN 196-2</t>
  </si>
  <si>
    <t>9</t>
  </si>
  <si>
    <t>Determinación del contenido en carbonatos de un suelo, incluso emisión del acta de resultados. UNE 103200</t>
  </si>
  <si>
    <t>RELLENO SUELO SELECCIONADO</t>
  </si>
  <si>
    <t>10</t>
  </si>
  <si>
    <t>11</t>
  </si>
  <si>
    <t>Analisis granulometrico por tamizado  incluso emisión de informe. UNE 103101</t>
  </si>
  <si>
    <t>12</t>
  </si>
  <si>
    <t>Determinación de los límites de Atterberg  incluso emisión de informe. UNE 103103-4</t>
  </si>
  <si>
    <t>13</t>
  </si>
  <si>
    <t>14</t>
  </si>
  <si>
    <t>15</t>
  </si>
  <si>
    <t>16</t>
  </si>
  <si>
    <t>17</t>
  </si>
  <si>
    <t>18</t>
  </si>
  <si>
    <t>ZAHORRAS</t>
  </si>
  <si>
    <t>19</t>
  </si>
  <si>
    <t>20</t>
  </si>
  <si>
    <t>21</t>
  </si>
  <si>
    <t>22</t>
  </si>
  <si>
    <t>23</t>
  </si>
  <si>
    <t>24</t>
  </si>
  <si>
    <t>25</t>
  </si>
  <si>
    <t>26</t>
  </si>
  <si>
    <t>27</t>
  </si>
  <si>
    <t>28</t>
  </si>
  <si>
    <t>Ensayo para determinar el índice de lajas y agujas del árido asfáltico, incluso emisión de acta de resultados. UNE-EN 933-3</t>
  </si>
  <si>
    <t>29</t>
  </si>
  <si>
    <t>Partículas trituradas  incluso emisión del acta de resultados. UNE-EN 933-5</t>
  </si>
  <si>
    <t>MATERIAL BITUMINOSO</t>
  </si>
  <si>
    <t>ARIDOS PARA MATERIAL BITUMINOSO</t>
  </si>
  <si>
    <t>30</t>
  </si>
  <si>
    <t>Ud. de ensayo para determinar el desgaste de los ángeles incluso emisión del acta de resultados.UNE-EN 1097-2</t>
  </si>
  <si>
    <t>31</t>
  </si>
  <si>
    <t>Ud. de análisis granulométrico del filler, incluso emisión del acta de resultados. UNE-EN 933-10</t>
  </si>
  <si>
    <t>32</t>
  </si>
  <si>
    <t>Ensayo para determinar la adhesividad del árido grueso. UNE-EN 13614</t>
  </si>
  <si>
    <t>33</t>
  </si>
  <si>
    <t>Ensayo para determinar la adhesividad del árido fino. UNE-EN 13614</t>
  </si>
  <si>
    <t>34</t>
  </si>
  <si>
    <t>35</t>
  </si>
  <si>
    <t>Ensayo para determinar el coeficiente de pulimento acelerado del árido asfáltico, incluso emisión de acta de resultados. UNE-EN 1097-8</t>
  </si>
  <si>
    <t>LIGANTES BITUMINOSOS</t>
  </si>
  <si>
    <t>36</t>
  </si>
  <si>
    <t>Ud. de toma de muestra de material bituminoso. UNE EN 12594 UNE EN 104281</t>
  </si>
  <si>
    <t>37</t>
  </si>
  <si>
    <t>Ud. de ensayo de penetración del material bituminoso. UNE EN 1426 UNE EN 12849</t>
  </si>
  <si>
    <t>38</t>
  </si>
  <si>
    <t>Ud. de ensayo para determinar el punto de reblandecimiento del material bituminoso, incluso emisión de acta de resultados. UNE EN 1427</t>
  </si>
  <si>
    <t>39</t>
  </si>
  <si>
    <t>Ud. de ensayo para determinar la viscosidad del material bituminoso, incluso emisión del acta de resultados. UNE 104281-3-3</t>
  </si>
  <si>
    <t>40</t>
  </si>
  <si>
    <t>Ud. de ensayo de destilación de betunes. UNE EN 1431</t>
  </si>
  <si>
    <t>41</t>
  </si>
  <si>
    <t>Ud. de ensayo para determinar la temperatura de inflamación del material bituminoso, incluso emisión de acta de resultados. UNE 7155</t>
  </si>
  <si>
    <t>42</t>
  </si>
  <si>
    <t>Ensayo para determinar el contenido en agua de emulsiones bituminosas. UNE EN 1428</t>
  </si>
  <si>
    <t>43</t>
  </si>
  <si>
    <t>Ud. de ensayo para determinar los residuos por destilación de las emulsiones bituminosas.UNE EN 1429 UNE 104281-3-7</t>
  </si>
  <si>
    <t>44</t>
  </si>
  <si>
    <t>Ud. de ensayo para determinar la carga eléctrica de las partículas.</t>
  </si>
  <si>
    <t>45</t>
  </si>
  <si>
    <t>Ud. de ensayo para determinar la ductilidad del material bituminoso.UNE EN 1359</t>
  </si>
  <si>
    <t>46</t>
  </si>
  <si>
    <t>Ud. de ensayo para determinar el punto de fragilidad del material bituminoso. UNE EN 12593</t>
  </si>
  <si>
    <t>MATERIALES COMPUESTOS</t>
  </si>
  <si>
    <t>47</t>
  </si>
  <si>
    <t>Ud. de ensayo Marshall completo (3 probetas), incluso emisión de acta de rersultados. Ensayo Marshall completo, incluyendo la fabricación de 3 probetas, determinación de la densidad, estabilidad, deformación, contenido de ligante, análisis granulométrico de los áridos extraidos y cálculo de huecos. UNE EN 12697</t>
  </si>
  <si>
    <t>48</t>
  </si>
  <si>
    <t>Sensibilidad al agua UNE-EN 12697-12</t>
  </si>
  <si>
    <t>ESTRUCTURAS DE HORMIGÓN</t>
  </si>
  <si>
    <t>ENSAYOS COMPONENTES</t>
  </si>
  <si>
    <t>ÁRIDOS</t>
  </si>
  <si>
    <t>49</t>
  </si>
  <si>
    <t>Ensayo para determinación del contenido en agua en los áridos finos y gruesos para fabricación de hormigones, según UNE- EN 1097; incluso emisión del acta de resultados</t>
  </si>
  <si>
    <t>50</t>
  </si>
  <si>
    <t>Análisis granulométrico, según UNE EN 933-1, de un árido para fabricación de hormigones, incluso emisión del acta de resultados.</t>
  </si>
  <si>
    <t>51</t>
  </si>
  <si>
    <t>Ensayo para la determinación del equivalente de arena, según UNE EN 933-8, de un árido para fabricación de hormigones, incluso emisión del acta de resultados.</t>
  </si>
  <si>
    <t>52</t>
  </si>
  <si>
    <t>Ensayo para la determinación del contenido en finos, segúnUNE EN 933-10, de una arena para fabricación de hormigones, incluso emisión del acta de resultados.</t>
  </si>
  <si>
    <t>53</t>
  </si>
  <si>
    <t>Ensayo para la determinación del valor de azul de metileno, según UNE EN 933-9, de una arena para fabricación de hormigones, incluso emisión del acta de resultados.</t>
  </si>
  <si>
    <t>54</t>
  </si>
  <si>
    <t>Ensayo de frecuencia semanal para confirmación de la calidad de las arenas para fabricación de hormigones, mediante la determinación del equivalente de arena,  el contenido en matería orgánica y el contenido en finos según, incluso emisión del acta de resultados.</t>
  </si>
  <si>
    <t>CEMENTOS</t>
  </si>
  <si>
    <t>55</t>
  </si>
  <si>
    <t>Ensayos para la comprobación y determinación de las características, mecánicas de un cemento, incluso emisión del acta de resultados UNE EN 196</t>
  </si>
  <si>
    <t>56</t>
  </si>
  <si>
    <t>Ensayo físico completo de un cemento, para la fabricación de hormigones, según EHE, con la determinación del peso específico real, la finura de molido, el calor de hidratación, según, la pérdida al fuego, y la determinación del residuo insoluble; incluso emisión del acta de resultados. UNE 80103 UNE EN 196-6 UNE EN 196-9 UNE EN 196-2</t>
  </si>
  <si>
    <t>57</t>
  </si>
  <si>
    <t>Ensayo químico completo de cementos para su uso en fabricación de hormigones, según EHE, con la comprobación de la pérdida al fuego, residuo insoluble, y contenido en trióxido de azufre, el contenido en cloruros, en contenido en sílice, calcio, magnesio, hierro y aluminio, y el contenido en cal libre; incluso emisión del acta de resultados. UNE EN 196-2 UNE EN 80243</t>
  </si>
  <si>
    <t>ADICIONES</t>
  </si>
  <si>
    <t>58</t>
  </si>
  <si>
    <t>Ensayo completo, según EHE, de un aditivo líquido, para la fabricación de hormigones, con la determinación de la consistencia, el aire ocluido,  el residuo seco a 105º, la pérdida por calcinación a 1050º,  el residuo insoluble en agua destilada, según UNE 83209-86, el peso específico,  el pH,  y el espectro infrarrojo; incluso emisión del acta de resultados. UNE EN 83258  UNE 83225  UNE EN 480</t>
  </si>
  <si>
    <t>AGUAS</t>
  </si>
  <si>
    <t>59</t>
  </si>
  <si>
    <t>Ensayo completo, según EHE, de un agua para fabricación de hormigones, con la determinación del pH, la cantidad de sustancias disueltas, la cantidad total de sulfatos, la cantidad total de cloruros, la cantidad de hidratos de carbono, y la cantidad de aceites y grasas; incluso emisión del acta de resultados.UNE EN 1008</t>
  </si>
  <si>
    <t>ACEROS</t>
  </si>
  <si>
    <t>60</t>
  </si>
  <si>
    <t>kg</t>
  </si>
  <si>
    <t>Ensayo completo, según EHE, sobre acero en barras para su empleo en obras de hormigón armado, con la determinación de sus características físicas, geométricas, mecánicas y de soldabilidad, incluso emisión del acta de resultados.
--------------
Al menos se realizará:
- 2 Ensayos de mecanizado desdoblado - doblado 
- 2 Sección equivalente 
- Por cada diámetro: Ensayo de mecanizado y tracción
 UNE EN ISO 7438 UNE 36068 UNE EN ISO 6892-1</t>
  </si>
  <si>
    <t>61</t>
  </si>
  <si>
    <t>Ensayo completo sobre acero activo y estructural, con la determinación de sus características físicas, geométricas y  mecánicas, incluso emisión del acta de resultados.
--------------
Al menos se realizará:
1.- Ensayos a tracción de probeta de acero, determinando:
- Límite elástico aparente
- Límite elástico convencional
- Resistencia a tracción
- Alargamiento
- Estricción
- Módulo de elasticidad
2.- Mecanizado y ensayo de doblado 
UNE EN ISO 6892-1</t>
  </si>
  <si>
    <t>ENSAYOS HORMIGONES</t>
  </si>
  <si>
    <t>DOSIFICACIONES</t>
  </si>
  <si>
    <t>62</t>
  </si>
  <si>
    <t>Ensayo previo, según EHE, para la determinación de una dosificación, para la fabricación de hormigones resistentes, comprendiendo el estudio teórico de la misma, y la comprobación con la fabricación, curado y rotura de 6 series de 4 probetas cada una del hormigón; incluso emisión del informe. UNE-EN 12350</t>
  </si>
  <si>
    <t>ENSAYOS PARA RECEPCIÓN</t>
  </si>
  <si>
    <t>PROBETAS DE HORMIGÓN</t>
  </si>
  <si>
    <t>70</t>
  </si>
  <si>
    <t>Toma de muestra de hormigón fresco, medida del asentamiento,
fabricación de probetas cilíndricas de 15x30 cm, curado,
pulido y ensayo a compresión.Minimo 5 probetas a rotura y 2 de reserva. UNE-EN 12350-1-2, UNE-EN12390-1-2-3</t>
  </si>
  <si>
    <t>71</t>
  </si>
  <si>
    <t>Toma de muestra de hormigón fresco, medida del asentamiento,
fabricación de probetas prismaticas de 15x15x60 cm,
curado, refrentado y ensayo a flexión. Minimo 7 probetas por lote y 2 de reserva. UNE-EN 12350-1-2, UNE-EN12390-1-2-5</t>
  </si>
  <si>
    <t>72</t>
  </si>
  <si>
    <t>Ensayo previo.Fabricación de probetas prismáticas de 15x15x60 cm,
curado, refrentado, ensayo a flexión y profundidad de penetración de agua._x000D_
_x000D_
UNE-EN 12350-1-2, UNE-EN12390-1-2-5</t>
  </si>
  <si>
    <t>ESTRUCTURAS METÁLICAS</t>
  </si>
  <si>
    <t>ENSAYOS SOBRE SOLDADURAS</t>
  </si>
  <si>
    <t>73</t>
  </si>
  <si>
    <t>Ensayo y reconocimiento de cordón de soldadura, realizado con líquidos penetrantes, según UNE-EN 571-1; incluso emisión del informe.</t>
  </si>
  <si>
    <t>74</t>
  </si>
  <si>
    <t>Examen de cordón de soldadura, realizado con particulas magnéticas, según UNE EN ISO 17638, incluso emisión del informe.</t>
  </si>
  <si>
    <t>75</t>
  </si>
  <si>
    <t>Examen de cordón de soldadura, realizado con ultrasonidos, según UNE-EN 1714; incluso emisión del informe.</t>
  </si>
  <si>
    <t>76</t>
  </si>
  <si>
    <t>Examen visual para control de la ejecución de soldaduras en estructuras metálicas, según UNE EN ISO 17637; incluso emisión del informe.</t>
  </si>
  <si>
    <t>INTEGRIDAD DE PILOTES</t>
  </si>
  <si>
    <t>77</t>
  </si>
  <si>
    <t>Ud. de ensayo ultrasonico de pilotes tipo Cross-Hole en pilotes de
hasta 1500 mm. de diametro y 30 m. de longitud con cuatro tubos
instalados.ASTM D 6760</t>
  </si>
  <si>
    <t>MICROPILOTES</t>
  </si>
  <si>
    <t>78</t>
  </si>
  <si>
    <t>Fabricacion, curado y ensayo a flexion y compresion de tres
probetas de mortero de 4x4x16 cm. UNE 1051-12</t>
  </si>
  <si>
    <t>79</t>
  </si>
  <si>
    <t>Densidad Aparente UNE-EN 445</t>
  </si>
  <si>
    <t>80</t>
  </si>
  <si>
    <t>Exudación UNE-EN 445</t>
  </si>
  <si>
    <t>81</t>
  </si>
  <si>
    <t>Tiempo de fraguado UNE-EN 445</t>
  </si>
  <si>
    <t>82</t>
  </si>
  <si>
    <t>Viscosidad UNE-EN 445</t>
  </si>
  <si>
    <t>83</t>
  </si>
  <si>
    <t>Ud.de ensayos para la determinación de características mecánicas
de traccion incluso mecanizado de probeta e informe de
resultados.</t>
  </si>
  <si>
    <t>ANCLAJES</t>
  </si>
  <si>
    <t>84</t>
  </si>
  <si>
    <t>85</t>
  </si>
  <si>
    <t>86</t>
  </si>
  <si>
    <t>87</t>
  </si>
  <si>
    <t>88</t>
  </si>
  <si>
    <t>FABRICADOS DE YESO</t>
  </si>
  <si>
    <t>REVESTIMIENTOS</t>
  </si>
  <si>
    <t>89</t>
  </si>
  <si>
    <t>Ensayo para determinación del grado de dureza superficial Shore-C en revestimientos de yeso; incluso emisión de acta de resultados.UNE 102042</t>
  </si>
  <si>
    <t>90</t>
  </si>
  <si>
    <t>Fabricacion, curado y ensayo a flexion y compresion de tres
probetas de mortero de 4x4x16 cm. UNE EN 1015-12</t>
  </si>
  <si>
    <t>TABIQUES Y TECHOS</t>
  </si>
  <si>
    <t>91</t>
  </si>
  <si>
    <t>Ensayo completo de los prefabricados de yeso y/o escayola con la determinación de las características geométricas, las resistencias a flexión y al impacto, la dureza superficial, y la planicidad y angularidad, según UNE EN 12859; incluso emisión del acta de resultados.</t>
  </si>
  <si>
    <t>INSTALACIONES</t>
  </si>
  <si>
    <t>FONTANERÍA Y ABASTECIMIENTO</t>
  </si>
  <si>
    <t>92</t>
  </si>
  <si>
    <t>Prueba de presión interior y estanqueidad de la red de fontanería, s/ art. 6.2 de N.B.I.I.S.A., con carga hasta 20 kp/cm² para comprobar la resistencia y mantenimiento posterior durante 15 minutos de la presión a 6 kp/cm² para comprobar la estanqueidad. Según precipciones técnicas recogidas en el DB-HS 4.</t>
  </si>
  <si>
    <t>BALDOSAS Y REVESTIMIENTOS</t>
  </si>
  <si>
    <t>GRANITOS, MÁRMOLES, PIZARRAS</t>
  </si>
  <si>
    <t>93</t>
  </si>
  <si>
    <t>Ensayo completo sobre un granito, con la determinación del peso específico aparente y la absorción de agua; la resistencia al desgaste por rozamiento; la resistencia a la helada; la resistencia a compresión; la resistencia a flexión ; la resistencia al choque, y el peso específico real; incluso emisión del acta de resultados. UNE EN 1936  UNE EN 1341 UNE EN 12371 UNE EN1926 UNE EN 12372 UNE EN 14158</t>
  </si>
  <si>
    <t>PINTURAS</t>
  </si>
  <si>
    <t>94</t>
  </si>
  <si>
    <t>Ensayo completo de pinturas, con la determinación del peso específico y el poder de recubrimiento, la viscosidad; la dureza de la película; el espesor de la película y la resistencia al calor, y los tiempos de secado, la absorción de agua y la flexibilidad; incluso emisión del acta de resultados. UNE EN ISO 2811 UNE EN ISO 2431 UNE EN ISO 1522  UNE EN ISO 2808</t>
  </si>
  <si>
    <t>95</t>
  </si>
  <si>
    <t>Ud. visita para determinar dotación de pinturas señalizacion
mediante placas metalicas</t>
  </si>
  <si>
    <t>SEÑALIZACIÓN Y BALIZAMIENTO</t>
  </si>
  <si>
    <t>96</t>
  </si>
  <si>
    <t>Ensayo para determinar la reflectancia luminosa aparente de
pinturas blancas para marcas reflexivas viales, s/ MELC 12.97.</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</si>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</sst>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47"/>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B2" s="2"/>
    </row>
    <row r="3" spans="1:13" x14ac:dyDescent="0.2">
      <c r="E3" s="8"/>
    </row>
    <row r="4" spans="1:13" ht="14.25" customHeight="1" x14ac:dyDescent="0.2">
      <c r="C4" s="9"/>
      <c r="D4" s="10" t="s">
        <v>0</v>
      </c>
      <c r="E4" s="7"/>
    </row>
    <row r="5" spans="1:13" x14ac:dyDescent="0.2">
      <c r="B5" s="45" t="s">
        <v>1</v>
      </c>
      <c r="C5" s="45"/>
      <c r="D5" s="45"/>
      <c r="E5" s="45"/>
      <c r="F5" s="45"/>
      <c r="M5" s="6"/>
    </row>
    <row r="6" spans="1:13" ht="13.5" customHeight="1" x14ac:dyDescent="0.2">
      <c r="B6" s="21"/>
      <c r="C6" s="21"/>
      <c r="D6" s="21"/>
      <c r="E6" s="21"/>
      <c r="F6" s="21"/>
      <c r="M6" s="6"/>
    </row>
    <row r="7" spans="1:13" ht="89.25" customHeight="1" x14ac:dyDescent="0.2">
      <c r="B7" s="48" t="s">
        <v>4</v>
      </c>
      <c r="C7" s="49"/>
      <c r="D7" s="49"/>
      <c r="E7" s="49"/>
      <c r="F7" s="49"/>
      <c r="M7" s="6"/>
    </row>
    <row r="8" spans="1:13" s="19" customFormat="1" ht="15" customHeight="1" x14ac:dyDescent="0.2">
      <c r="A8" s="17"/>
      <c r="B8" s="46">
        <f xml:space="preserve"> + F140</f>
        <v>0</v>
      </c>
      <c r="C8" s="47"/>
      <c r="D8" s="18" t="s">
        <v>205</v>
      </c>
      <c r="E8" s="18"/>
      <c r="F8" s="18"/>
      <c r="M8" s="20"/>
    </row>
    <row r="9" spans="1:13" x14ac:dyDescent="0.2">
      <c r="B9" s="44" t="s">
        <v>2</v>
      </c>
      <c r="C9" s="44"/>
      <c r="D9" s="44"/>
      <c r="E9" s="44"/>
      <c r="F9" s="44"/>
      <c r="M9" s="6"/>
    </row>
    <row r="10" spans="1:13" x14ac:dyDescent="0.2">
      <c r="B10" s="13"/>
      <c r="C10" s="13"/>
      <c r="D10" s="14"/>
      <c r="E10" s="15"/>
      <c r="F10" s="16"/>
      <c r="M10" s="6"/>
    </row>
    <row r="11" spans="1:13" x14ac:dyDescent="0.2">
      <c r="D11" s="12" t="s">
        <v>3</v>
      </c>
      <c r="M11" s="6"/>
    </row>
    <row r="12" spans="1:13" x14ac:dyDescent="0.2">
      <c r="M12" s="6"/>
    </row>
    <row r="13" spans="1:13" s="23" customFormat="1" ht="38.25" x14ac:dyDescent="0.2">
      <c r="A13" s="22"/>
      <c r="B13" s="25" t="s">
        <v>5</v>
      </c>
      <c r="C13" s="26" t="s">
        <v>6</v>
      </c>
      <c r="D13" s="27" t="s">
        <v>7</v>
      </c>
      <c r="E13" s="28" t="s">
        <v>8</v>
      </c>
      <c r="F13" s="29" t="s">
        <v>9</v>
      </c>
      <c r="M13" s="24"/>
    </row>
    <row r="14" spans="1:13" s="23" customFormat="1" ht="19.5" customHeight="1" x14ac:dyDescent="0.2">
      <c r="A14" s="22"/>
      <c r="B14" s="30"/>
      <c r="C14" s="30"/>
      <c r="D14" s="31" t="s">
        <v>10</v>
      </c>
      <c r="E14" s="32"/>
      <c r="F14" s="33"/>
      <c r="M14" s="24"/>
    </row>
    <row r="15" spans="1:13" s="23" customFormat="1" ht="15.75" customHeight="1" x14ac:dyDescent="0.2">
      <c r="A15" s="22"/>
      <c r="B15" s="30"/>
      <c r="C15" s="30"/>
      <c r="D15" s="31" t="s">
        <v>11</v>
      </c>
      <c r="E15" s="32"/>
      <c r="F15" s="33"/>
      <c r="M15" s="24"/>
    </row>
    <row r="16" spans="1:13" s="23" customFormat="1" ht="27" customHeight="1" x14ac:dyDescent="0.2">
      <c r="A16" s="22"/>
      <c r="B16" s="30"/>
      <c r="C16" s="30"/>
      <c r="D16" s="31" t="s">
        <v>12</v>
      </c>
      <c r="E16" s="32"/>
      <c r="F16" s="33"/>
      <c r="M16" s="24"/>
    </row>
    <row r="17" spans="1:13" s="23" customFormat="1" ht="25.5" x14ac:dyDescent="0.2">
      <c r="A17" s="22" t="s">
        <v>13</v>
      </c>
      <c r="B17" s="30">
        <v>40</v>
      </c>
      <c r="C17" s="30" t="s">
        <v>14</v>
      </c>
      <c r="D17" s="31" t="s">
        <v>15</v>
      </c>
      <c r="E17" s="34"/>
      <c r="F17" s="33">
        <f t="shared" ref="F17:F25" si="0">IF(AND(ISEVEN(ROUND(E17,5)* B17*10^2),ROUND(MOD(ROUND(E17,5)* B17*10^2,1),2)&lt;=0.5),ROUNDDOWN(ROUND(E17,5)* B17,2),ROUND(ROUND(E17,5)* B17,2))</f>
        <v>0</v>
      </c>
      <c r="G17" s="23">
        <f t="shared" ref="G17:G25" si="1">IF(AND(ISEVEN(H17*10^2),ROUND(MOD(H17*10^2,1),2)&lt;=0.5),ROUNDDOWN(H17,2),ROUND(H17,2))</f>
        <v>0</v>
      </c>
      <c r="H17" s="23">
        <f t="shared" ref="H17:H25" si="2">0.1 * F17</f>
        <v>0</v>
      </c>
      <c r="M17" s="24"/>
    </row>
    <row r="18" spans="1:13" s="23" customFormat="1" ht="25.5" x14ac:dyDescent="0.2">
      <c r="A18" s="22" t="s">
        <v>16</v>
      </c>
      <c r="B18" s="30">
        <v>2</v>
      </c>
      <c r="C18" s="30" t="s">
        <v>14</v>
      </c>
      <c r="D18" s="31" t="s">
        <v>17</v>
      </c>
      <c r="E18" s="34"/>
      <c r="F18" s="33">
        <f t="shared" si="0"/>
        <v>0</v>
      </c>
      <c r="G18" s="23">
        <f t="shared" si="1"/>
        <v>0</v>
      </c>
      <c r="H18" s="23">
        <f t="shared" si="2"/>
        <v>0</v>
      </c>
    </row>
    <row r="19" spans="1:13" s="23" customFormat="1" ht="25.5" x14ac:dyDescent="0.2">
      <c r="A19" s="22" t="s">
        <v>18</v>
      </c>
      <c r="B19" s="30">
        <v>2</v>
      </c>
      <c r="C19" s="30" t="s">
        <v>14</v>
      </c>
      <c r="D19" s="31" t="s">
        <v>19</v>
      </c>
      <c r="E19" s="34"/>
      <c r="F19" s="33">
        <f t="shared" si="0"/>
        <v>0</v>
      </c>
      <c r="G19" s="23">
        <f t="shared" si="1"/>
        <v>0</v>
      </c>
      <c r="H19" s="23">
        <f t="shared" si="2"/>
        <v>0</v>
      </c>
    </row>
    <row r="20" spans="1:13" s="23" customFormat="1" x14ac:dyDescent="0.2">
      <c r="A20" s="22" t="s">
        <v>20</v>
      </c>
      <c r="B20" s="30">
        <v>2</v>
      </c>
      <c r="C20" s="30" t="s">
        <v>14</v>
      </c>
      <c r="D20" s="31" t="s">
        <v>21</v>
      </c>
      <c r="E20" s="34"/>
      <c r="F20" s="33">
        <f t="shared" si="0"/>
        <v>0</v>
      </c>
      <c r="G20" s="23">
        <f t="shared" si="1"/>
        <v>0</v>
      </c>
      <c r="H20" s="23">
        <f t="shared" si="2"/>
        <v>0</v>
      </c>
    </row>
    <row r="21" spans="1:13" s="23" customFormat="1" x14ac:dyDescent="0.2">
      <c r="A21" s="22" t="s">
        <v>22</v>
      </c>
      <c r="B21" s="30">
        <v>2</v>
      </c>
      <c r="C21" s="30" t="s">
        <v>14</v>
      </c>
      <c r="D21" s="31" t="s">
        <v>23</v>
      </c>
      <c r="E21" s="34"/>
      <c r="F21" s="33">
        <f t="shared" si="0"/>
        <v>0</v>
      </c>
      <c r="G21" s="23">
        <f t="shared" si="1"/>
        <v>0</v>
      </c>
      <c r="H21" s="23">
        <f t="shared" si="2"/>
        <v>0</v>
      </c>
    </row>
    <row r="22" spans="1:13" s="23" customFormat="1" x14ac:dyDescent="0.2">
      <c r="A22" s="22" t="s">
        <v>24</v>
      </c>
      <c r="B22" s="30">
        <v>2</v>
      </c>
      <c r="C22" s="30" t="s">
        <v>14</v>
      </c>
      <c r="D22" s="31" t="s">
        <v>25</v>
      </c>
      <c r="E22" s="34"/>
      <c r="F22" s="33">
        <f t="shared" si="0"/>
        <v>0</v>
      </c>
      <c r="G22" s="23">
        <f t="shared" si="1"/>
        <v>0</v>
      </c>
      <c r="H22" s="23">
        <f t="shared" si="2"/>
        <v>0</v>
      </c>
    </row>
    <row r="23" spans="1:13" s="23" customFormat="1" ht="25.5" x14ac:dyDescent="0.2">
      <c r="A23" s="22" t="s">
        <v>26</v>
      </c>
      <c r="B23" s="30">
        <v>2</v>
      </c>
      <c r="C23" s="30" t="s">
        <v>14</v>
      </c>
      <c r="D23" s="31" t="s">
        <v>27</v>
      </c>
      <c r="E23" s="34"/>
      <c r="F23" s="33">
        <f t="shared" si="0"/>
        <v>0</v>
      </c>
      <c r="G23" s="23">
        <f t="shared" si="1"/>
        <v>0</v>
      </c>
      <c r="H23" s="23">
        <f t="shared" si="2"/>
        <v>0</v>
      </c>
    </row>
    <row r="24" spans="1:13" s="23" customFormat="1" ht="89.25" x14ac:dyDescent="0.2">
      <c r="A24" s="22" t="s">
        <v>28</v>
      </c>
      <c r="B24" s="30">
        <v>2</v>
      </c>
      <c r="C24" s="30" t="s">
        <v>14</v>
      </c>
      <c r="D24" s="31" t="s">
        <v>29</v>
      </c>
      <c r="E24" s="34"/>
      <c r="F24" s="33">
        <f t="shared" si="0"/>
        <v>0</v>
      </c>
      <c r="G24" s="23">
        <f t="shared" si="1"/>
        <v>0</v>
      </c>
      <c r="H24" s="23">
        <f t="shared" si="2"/>
        <v>0</v>
      </c>
    </row>
    <row r="25" spans="1:13" s="23" customFormat="1" ht="25.5" x14ac:dyDescent="0.2">
      <c r="A25" s="22" t="s">
        <v>30</v>
      </c>
      <c r="B25" s="30">
        <v>2</v>
      </c>
      <c r="C25" s="30" t="s">
        <v>14</v>
      </c>
      <c r="D25" s="31" t="s">
        <v>31</v>
      </c>
      <c r="E25" s="34"/>
      <c r="F25" s="33">
        <f t="shared" si="0"/>
        <v>0</v>
      </c>
      <c r="G25" s="23">
        <f t="shared" si="1"/>
        <v>0</v>
      </c>
      <c r="H25" s="23">
        <f t="shared" si="2"/>
        <v>0</v>
      </c>
    </row>
    <row r="26" spans="1:13" s="23" customFormat="1" x14ac:dyDescent="0.2">
      <c r="A26" s="22"/>
      <c r="B26" s="30"/>
      <c r="C26" s="30"/>
      <c r="D26" s="31" t="s">
        <v>32</v>
      </c>
      <c r="E26" s="32"/>
      <c r="F26" s="33"/>
    </row>
    <row r="27" spans="1:13" s="23" customFormat="1" ht="25.5" x14ac:dyDescent="0.2">
      <c r="A27" s="22" t="s">
        <v>33</v>
      </c>
      <c r="B27" s="30">
        <v>5</v>
      </c>
      <c r="C27" s="30" t="s">
        <v>14</v>
      </c>
      <c r="D27" s="31" t="s">
        <v>15</v>
      </c>
      <c r="E27" s="34"/>
      <c r="F27" s="33">
        <f t="shared" ref="F27:F35" si="3">IF(AND(ISEVEN(ROUND(E27,5)* B27*10^2),ROUND(MOD(ROUND(E27,5)* B27*10^2,1),2)&lt;=0.5),ROUNDDOWN(ROUND(E27,5)* B27,2),ROUND(ROUND(E27,5)* B27,2))</f>
        <v>0</v>
      </c>
      <c r="G27" s="23">
        <f t="shared" ref="G27:G35" si="4">IF(AND(ISEVEN(H27*10^2),ROUND(MOD(H27*10^2,1),2)&lt;=0.5),ROUNDDOWN(H27,2),ROUND(H27,2))</f>
        <v>0</v>
      </c>
      <c r="H27" s="23">
        <f t="shared" ref="H27:H35" si="5">0.1 * F27</f>
        <v>0</v>
      </c>
    </row>
    <row r="28" spans="1:13" s="23" customFormat="1" ht="25.5" x14ac:dyDescent="0.2">
      <c r="A28" s="22" t="s">
        <v>34</v>
      </c>
      <c r="B28" s="30">
        <v>1</v>
      </c>
      <c r="C28" s="30" t="s">
        <v>14</v>
      </c>
      <c r="D28" s="31" t="s">
        <v>35</v>
      </c>
      <c r="E28" s="34"/>
      <c r="F28" s="33">
        <f t="shared" si="3"/>
        <v>0</v>
      </c>
      <c r="G28" s="23">
        <f t="shared" si="4"/>
        <v>0</v>
      </c>
      <c r="H28" s="23">
        <f t="shared" si="5"/>
        <v>0</v>
      </c>
    </row>
    <row r="29" spans="1:13" s="23" customFormat="1" ht="25.5" x14ac:dyDescent="0.2">
      <c r="A29" s="22" t="s">
        <v>36</v>
      </c>
      <c r="B29" s="30">
        <v>1</v>
      </c>
      <c r="C29" s="30" t="s">
        <v>14</v>
      </c>
      <c r="D29" s="31" t="s">
        <v>37</v>
      </c>
      <c r="E29" s="34"/>
      <c r="F29" s="33">
        <f t="shared" si="3"/>
        <v>0</v>
      </c>
      <c r="G29" s="23">
        <f t="shared" si="4"/>
        <v>0</v>
      </c>
      <c r="H29" s="23">
        <f t="shared" si="5"/>
        <v>0</v>
      </c>
    </row>
    <row r="30" spans="1:13" s="23" customFormat="1" x14ac:dyDescent="0.2">
      <c r="A30" s="22" t="s">
        <v>38</v>
      </c>
      <c r="B30" s="30">
        <v>1</v>
      </c>
      <c r="C30" s="30" t="s">
        <v>14</v>
      </c>
      <c r="D30" s="31" t="s">
        <v>21</v>
      </c>
      <c r="E30" s="34"/>
      <c r="F30" s="33">
        <f t="shared" si="3"/>
        <v>0</v>
      </c>
      <c r="G30" s="23">
        <f t="shared" si="4"/>
        <v>0</v>
      </c>
      <c r="H30" s="23">
        <f t="shared" si="5"/>
        <v>0</v>
      </c>
    </row>
    <row r="31" spans="1:13" s="23" customFormat="1" x14ac:dyDescent="0.2">
      <c r="A31" s="22" t="s">
        <v>39</v>
      </c>
      <c r="B31" s="30">
        <v>1</v>
      </c>
      <c r="C31" s="30" t="s">
        <v>14</v>
      </c>
      <c r="D31" s="31" t="s">
        <v>23</v>
      </c>
      <c r="E31" s="34"/>
      <c r="F31" s="33">
        <f t="shared" si="3"/>
        <v>0</v>
      </c>
      <c r="G31" s="23">
        <f t="shared" si="4"/>
        <v>0</v>
      </c>
      <c r="H31" s="23">
        <f t="shared" si="5"/>
        <v>0</v>
      </c>
    </row>
    <row r="32" spans="1:13" s="23" customFormat="1" ht="25.5" x14ac:dyDescent="0.2">
      <c r="A32" s="22" t="s">
        <v>40</v>
      </c>
      <c r="B32" s="30">
        <v>1</v>
      </c>
      <c r="C32" s="30" t="s">
        <v>14</v>
      </c>
      <c r="D32" s="31" t="s">
        <v>27</v>
      </c>
      <c r="E32" s="34"/>
      <c r="F32" s="33">
        <f t="shared" si="3"/>
        <v>0</v>
      </c>
      <c r="G32" s="23">
        <f t="shared" si="4"/>
        <v>0</v>
      </c>
      <c r="H32" s="23">
        <f t="shared" si="5"/>
        <v>0</v>
      </c>
    </row>
    <row r="33" spans="1:8" s="23" customFormat="1" x14ac:dyDescent="0.2">
      <c r="A33" s="22" t="s">
        <v>41</v>
      </c>
      <c r="B33" s="30">
        <v>1</v>
      </c>
      <c r="C33" s="30" t="s">
        <v>14</v>
      </c>
      <c r="D33" s="31" t="s">
        <v>25</v>
      </c>
      <c r="E33" s="34"/>
      <c r="F33" s="33">
        <f t="shared" si="3"/>
        <v>0</v>
      </c>
      <c r="G33" s="23">
        <f t="shared" si="4"/>
        <v>0</v>
      </c>
      <c r="H33" s="23">
        <f t="shared" si="5"/>
        <v>0</v>
      </c>
    </row>
    <row r="34" spans="1:8" s="23" customFormat="1" ht="89.25" x14ac:dyDescent="0.2">
      <c r="A34" s="22" t="s">
        <v>42</v>
      </c>
      <c r="B34" s="30">
        <v>1</v>
      </c>
      <c r="C34" s="30" t="s">
        <v>14</v>
      </c>
      <c r="D34" s="31" t="s">
        <v>29</v>
      </c>
      <c r="E34" s="34"/>
      <c r="F34" s="33">
        <f t="shared" si="3"/>
        <v>0</v>
      </c>
      <c r="G34" s="23">
        <f t="shared" si="4"/>
        <v>0</v>
      </c>
      <c r="H34" s="23">
        <f t="shared" si="5"/>
        <v>0</v>
      </c>
    </row>
    <row r="35" spans="1:8" s="23" customFormat="1" ht="25.5" x14ac:dyDescent="0.2">
      <c r="A35" s="22" t="s">
        <v>43</v>
      </c>
      <c r="B35" s="30">
        <v>1</v>
      </c>
      <c r="C35" s="30" t="s">
        <v>14</v>
      </c>
      <c r="D35" s="31" t="s">
        <v>31</v>
      </c>
      <c r="E35" s="34"/>
      <c r="F35" s="33">
        <f t="shared" si="3"/>
        <v>0</v>
      </c>
      <c r="G35" s="23">
        <f t="shared" si="4"/>
        <v>0</v>
      </c>
      <c r="H35" s="23">
        <f t="shared" si="5"/>
        <v>0</v>
      </c>
    </row>
    <row r="36" spans="1:8" s="23" customFormat="1" x14ac:dyDescent="0.2">
      <c r="A36" s="22"/>
      <c r="B36" s="30"/>
      <c r="C36" s="30"/>
      <c r="D36" s="31" t="s">
        <v>44</v>
      </c>
      <c r="E36" s="32"/>
      <c r="F36" s="33"/>
    </row>
    <row r="37" spans="1:8" s="23" customFormat="1" ht="25.5" x14ac:dyDescent="0.2">
      <c r="A37" s="22" t="s">
        <v>45</v>
      </c>
      <c r="B37" s="30">
        <v>7</v>
      </c>
      <c r="C37" s="30" t="s">
        <v>14</v>
      </c>
      <c r="D37" s="31" t="s">
        <v>15</v>
      </c>
      <c r="E37" s="34"/>
      <c r="F37" s="33">
        <f t="shared" ref="F37:F47" si="6">IF(AND(ISEVEN(ROUND(E37,5)* B37*10^2),ROUND(MOD(ROUND(E37,5)* B37*10^2,1),2)&lt;=0.5),ROUNDDOWN(ROUND(E37,5)* B37,2),ROUND(ROUND(E37,5)* B37,2))</f>
        <v>0</v>
      </c>
      <c r="G37" s="23">
        <f t="shared" ref="G37:G47" si="7">IF(AND(ISEVEN(H37*10^2),ROUND(MOD(H37*10^2,1),2)&lt;=0.5),ROUNDDOWN(H37,2),ROUND(H37,2))</f>
        <v>0</v>
      </c>
      <c r="H37" s="23">
        <f t="shared" ref="H37:H47" si="8">0.1 * F37</f>
        <v>0</v>
      </c>
    </row>
    <row r="38" spans="1:8" s="23" customFormat="1" ht="25.5" x14ac:dyDescent="0.2">
      <c r="A38" s="22" t="s">
        <v>46</v>
      </c>
      <c r="B38" s="30">
        <v>1</v>
      </c>
      <c r="C38" s="30" t="s">
        <v>14</v>
      </c>
      <c r="D38" s="31" t="s">
        <v>35</v>
      </c>
      <c r="E38" s="34"/>
      <c r="F38" s="33">
        <f t="shared" si="6"/>
        <v>0</v>
      </c>
      <c r="G38" s="23">
        <f t="shared" si="7"/>
        <v>0</v>
      </c>
      <c r="H38" s="23">
        <f t="shared" si="8"/>
        <v>0</v>
      </c>
    </row>
    <row r="39" spans="1:8" s="23" customFormat="1" ht="25.5" x14ac:dyDescent="0.2">
      <c r="A39" s="22" t="s">
        <v>47</v>
      </c>
      <c r="B39" s="30">
        <v>1</v>
      </c>
      <c r="C39" s="30" t="s">
        <v>14</v>
      </c>
      <c r="D39" s="31" t="s">
        <v>37</v>
      </c>
      <c r="E39" s="34"/>
      <c r="F39" s="33">
        <f t="shared" si="6"/>
        <v>0</v>
      </c>
      <c r="G39" s="23">
        <f t="shared" si="7"/>
        <v>0</v>
      </c>
      <c r="H39" s="23">
        <f t="shared" si="8"/>
        <v>0</v>
      </c>
    </row>
    <row r="40" spans="1:8" s="23" customFormat="1" x14ac:dyDescent="0.2">
      <c r="A40" s="22" t="s">
        <v>48</v>
      </c>
      <c r="B40" s="30">
        <v>1</v>
      </c>
      <c r="C40" s="30" t="s">
        <v>14</v>
      </c>
      <c r="D40" s="31" t="s">
        <v>21</v>
      </c>
      <c r="E40" s="34"/>
      <c r="F40" s="33">
        <f t="shared" si="6"/>
        <v>0</v>
      </c>
      <c r="G40" s="23">
        <f t="shared" si="7"/>
        <v>0</v>
      </c>
      <c r="H40" s="23">
        <f t="shared" si="8"/>
        <v>0</v>
      </c>
    </row>
    <row r="41" spans="1:8" s="23" customFormat="1" x14ac:dyDescent="0.2">
      <c r="A41" s="22" t="s">
        <v>49</v>
      </c>
      <c r="B41" s="30">
        <v>1</v>
      </c>
      <c r="C41" s="30" t="s">
        <v>14</v>
      </c>
      <c r="D41" s="31" t="s">
        <v>23</v>
      </c>
      <c r="E41" s="34"/>
      <c r="F41" s="33">
        <f t="shared" si="6"/>
        <v>0</v>
      </c>
      <c r="G41" s="23">
        <f t="shared" si="7"/>
        <v>0</v>
      </c>
      <c r="H41" s="23">
        <f t="shared" si="8"/>
        <v>0</v>
      </c>
    </row>
    <row r="42" spans="1:8" s="23" customFormat="1" x14ac:dyDescent="0.2">
      <c r="A42" s="22" t="s">
        <v>50</v>
      </c>
      <c r="B42" s="30">
        <v>1</v>
      </c>
      <c r="C42" s="30" t="s">
        <v>14</v>
      </c>
      <c r="D42" s="31" t="s">
        <v>25</v>
      </c>
      <c r="E42" s="34"/>
      <c r="F42" s="33">
        <f t="shared" si="6"/>
        <v>0</v>
      </c>
      <c r="G42" s="23">
        <f t="shared" si="7"/>
        <v>0</v>
      </c>
      <c r="H42" s="23">
        <f t="shared" si="8"/>
        <v>0</v>
      </c>
    </row>
    <row r="43" spans="1:8" s="23" customFormat="1" ht="25.5" x14ac:dyDescent="0.2">
      <c r="A43" s="22" t="s">
        <v>51</v>
      </c>
      <c r="B43" s="30">
        <v>1</v>
      </c>
      <c r="C43" s="30" t="s">
        <v>14</v>
      </c>
      <c r="D43" s="31" t="s">
        <v>27</v>
      </c>
      <c r="E43" s="34"/>
      <c r="F43" s="33">
        <f t="shared" si="6"/>
        <v>0</v>
      </c>
      <c r="G43" s="23">
        <f t="shared" si="7"/>
        <v>0</v>
      </c>
      <c r="H43" s="23">
        <f t="shared" si="8"/>
        <v>0</v>
      </c>
    </row>
    <row r="44" spans="1:8" s="23" customFormat="1" ht="89.25" x14ac:dyDescent="0.2">
      <c r="A44" s="22" t="s">
        <v>52</v>
      </c>
      <c r="B44" s="30">
        <v>2</v>
      </c>
      <c r="C44" s="30" t="s">
        <v>14</v>
      </c>
      <c r="D44" s="31" t="s">
        <v>29</v>
      </c>
      <c r="E44" s="34"/>
      <c r="F44" s="33">
        <f t="shared" si="6"/>
        <v>0</v>
      </c>
      <c r="G44" s="23">
        <f t="shared" si="7"/>
        <v>0</v>
      </c>
      <c r="H44" s="23">
        <f t="shared" si="8"/>
        <v>0</v>
      </c>
    </row>
    <row r="45" spans="1:8" s="23" customFormat="1" ht="25.5" x14ac:dyDescent="0.2">
      <c r="A45" s="22" t="s">
        <v>53</v>
      </c>
      <c r="B45" s="30">
        <v>2</v>
      </c>
      <c r="C45" s="30" t="s">
        <v>14</v>
      </c>
      <c r="D45" s="31" t="s">
        <v>31</v>
      </c>
      <c r="E45" s="34"/>
      <c r="F45" s="33">
        <f t="shared" si="6"/>
        <v>0</v>
      </c>
      <c r="G45" s="23">
        <f t="shared" si="7"/>
        <v>0</v>
      </c>
      <c r="H45" s="23">
        <f t="shared" si="8"/>
        <v>0</v>
      </c>
    </row>
    <row r="46" spans="1:8" s="23" customFormat="1" ht="25.5" x14ac:dyDescent="0.2">
      <c r="A46" s="22" t="s">
        <v>54</v>
      </c>
      <c r="B46" s="30">
        <v>1</v>
      </c>
      <c r="C46" s="30" t="s">
        <v>14</v>
      </c>
      <c r="D46" s="31" t="s">
        <v>55</v>
      </c>
      <c r="E46" s="34"/>
      <c r="F46" s="33">
        <f t="shared" si="6"/>
        <v>0</v>
      </c>
      <c r="G46" s="23">
        <f t="shared" si="7"/>
        <v>0</v>
      </c>
      <c r="H46" s="23">
        <f t="shared" si="8"/>
        <v>0</v>
      </c>
    </row>
    <row r="47" spans="1:8" s="23" customFormat="1" ht="25.5" x14ac:dyDescent="0.2">
      <c r="A47" s="22" t="s">
        <v>56</v>
      </c>
      <c r="B47" s="30">
        <v>1</v>
      </c>
      <c r="C47" s="30" t="s">
        <v>14</v>
      </c>
      <c r="D47" s="31" t="s">
        <v>57</v>
      </c>
      <c r="E47" s="34"/>
      <c r="F47" s="33">
        <f t="shared" si="6"/>
        <v>0</v>
      </c>
      <c r="G47" s="23">
        <f t="shared" si="7"/>
        <v>0</v>
      </c>
      <c r="H47" s="23">
        <f t="shared" si="8"/>
        <v>0</v>
      </c>
    </row>
    <row r="48" spans="1:8" s="23" customFormat="1" x14ac:dyDescent="0.2">
      <c r="A48" s="22"/>
      <c r="B48" s="30"/>
      <c r="C48" s="30"/>
      <c r="D48" s="31" t="s">
        <v>58</v>
      </c>
      <c r="E48" s="32"/>
      <c r="F48" s="33"/>
    </row>
    <row r="49" spans="1:8" s="23" customFormat="1" x14ac:dyDescent="0.2">
      <c r="A49" s="22"/>
      <c r="B49" s="30"/>
      <c r="C49" s="30"/>
      <c r="D49" s="31" t="s">
        <v>59</v>
      </c>
      <c r="E49" s="32"/>
      <c r="F49" s="33"/>
    </row>
    <row r="50" spans="1:8" s="23" customFormat="1" ht="25.5" x14ac:dyDescent="0.2">
      <c r="A50" s="22" t="s">
        <v>60</v>
      </c>
      <c r="B50" s="30">
        <v>1</v>
      </c>
      <c r="C50" s="30" t="s">
        <v>14</v>
      </c>
      <c r="D50" s="31" t="s">
        <v>61</v>
      </c>
      <c r="E50" s="34"/>
      <c r="F50" s="33">
        <f t="shared" ref="F50:F55" si="9">IF(AND(ISEVEN(ROUND(E50,5)* B50*10^2),ROUND(MOD(ROUND(E50,5)* B50*10^2,1),2)&lt;=0.5),ROUNDDOWN(ROUND(E50,5)* B50,2),ROUND(ROUND(E50,5)* B50,2))</f>
        <v>0</v>
      </c>
      <c r="G50" s="23">
        <f t="shared" ref="G50:G55" si="10">IF(AND(ISEVEN(H50*10^2),ROUND(MOD(H50*10^2,1),2)&lt;=0.5),ROUNDDOWN(H50,2),ROUND(H50,2))</f>
        <v>0</v>
      </c>
      <c r="H50" s="23">
        <f t="shared" ref="H50:H55" si="11">0.1 * F50</f>
        <v>0</v>
      </c>
    </row>
    <row r="51" spans="1:8" s="23" customFormat="1" ht="25.5" x14ac:dyDescent="0.2">
      <c r="A51" s="22" t="s">
        <v>62</v>
      </c>
      <c r="B51" s="30">
        <v>1</v>
      </c>
      <c r="C51" s="30" t="s">
        <v>14</v>
      </c>
      <c r="D51" s="31" t="s">
        <v>63</v>
      </c>
      <c r="E51" s="34"/>
      <c r="F51" s="33">
        <f t="shared" si="9"/>
        <v>0</v>
      </c>
      <c r="G51" s="23">
        <f t="shared" si="10"/>
        <v>0</v>
      </c>
      <c r="H51" s="23">
        <f t="shared" si="11"/>
        <v>0</v>
      </c>
    </row>
    <row r="52" spans="1:8" s="23" customFormat="1" ht="25.5" x14ac:dyDescent="0.2">
      <c r="A52" s="22" t="s">
        <v>64</v>
      </c>
      <c r="B52" s="30">
        <v>1</v>
      </c>
      <c r="C52" s="30" t="s">
        <v>14</v>
      </c>
      <c r="D52" s="31" t="s">
        <v>65</v>
      </c>
      <c r="E52" s="34"/>
      <c r="F52" s="33">
        <f t="shared" si="9"/>
        <v>0</v>
      </c>
      <c r="G52" s="23">
        <f t="shared" si="10"/>
        <v>0</v>
      </c>
      <c r="H52" s="23">
        <f t="shared" si="11"/>
        <v>0</v>
      </c>
    </row>
    <row r="53" spans="1:8" s="23" customFormat="1" ht="25.5" x14ac:dyDescent="0.2">
      <c r="A53" s="22" t="s">
        <v>66</v>
      </c>
      <c r="B53" s="30">
        <v>1</v>
      </c>
      <c r="C53" s="30" t="s">
        <v>14</v>
      </c>
      <c r="D53" s="31" t="s">
        <v>67</v>
      </c>
      <c r="E53" s="34"/>
      <c r="F53" s="33">
        <f t="shared" si="9"/>
        <v>0</v>
      </c>
      <c r="G53" s="23">
        <f t="shared" si="10"/>
        <v>0</v>
      </c>
      <c r="H53" s="23">
        <f t="shared" si="11"/>
        <v>0</v>
      </c>
    </row>
    <row r="54" spans="1:8" s="23" customFormat="1" ht="25.5" x14ac:dyDescent="0.2">
      <c r="A54" s="22" t="s">
        <v>68</v>
      </c>
      <c r="B54" s="30">
        <v>1</v>
      </c>
      <c r="C54" s="30" t="s">
        <v>14</v>
      </c>
      <c r="D54" s="31" t="s">
        <v>55</v>
      </c>
      <c r="E54" s="34"/>
      <c r="F54" s="33">
        <f t="shared" si="9"/>
        <v>0</v>
      </c>
      <c r="G54" s="23">
        <f t="shared" si="10"/>
        <v>0</v>
      </c>
      <c r="H54" s="23">
        <f t="shared" si="11"/>
        <v>0</v>
      </c>
    </row>
    <row r="55" spans="1:8" s="23" customFormat="1" ht="38.25" x14ac:dyDescent="0.2">
      <c r="A55" s="22" t="s">
        <v>69</v>
      </c>
      <c r="B55" s="30">
        <v>1</v>
      </c>
      <c r="C55" s="30" t="s">
        <v>14</v>
      </c>
      <c r="D55" s="31" t="s">
        <v>70</v>
      </c>
      <c r="E55" s="34"/>
      <c r="F55" s="33">
        <f t="shared" si="9"/>
        <v>0</v>
      </c>
      <c r="G55" s="23">
        <f t="shared" si="10"/>
        <v>0</v>
      </c>
      <c r="H55" s="23">
        <f t="shared" si="11"/>
        <v>0</v>
      </c>
    </row>
    <row r="56" spans="1:8" s="23" customFormat="1" x14ac:dyDescent="0.2">
      <c r="A56" s="22"/>
      <c r="B56" s="30"/>
      <c r="C56" s="30"/>
      <c r="D56" s="31" t="s">
        <v>71</v>
      </c>
      <c r="E56" s="32"/>
      <c r="F56" s="33"/>
    </row>
    <row r="57" spans="1:8" s="23" customFormat="1" ht="25.5" x14ac:dyDescent="0.2">
      <c r="A57" s="22" t="s">
        <v>72</v>
      </c>
      <c r="B57" s="30">
        <v>1</v>
      </c>
      <c r="C57" s="30" t="s">
        <v>14</v>
      </c>
      <c r="D57" s="31" t="s">
        <v>73</v>
      </c>
      <c r="E57" s="34"/>
      <c r="F57" s="33">
        <f t="shared" ref="F57:F67" si="12">IF(AND(ISEVEN(ROUND(E57,5)* B57*10^2),ROUND(MOD(ROUND(E57,5)* B57*10^2,1),2)&lt;=0.5),ROUNDDOWN(ROUND(E57,5)* B57,2),ROUND(ROUND(E57,5)* B57,2))</f>
        <v>0</v>
      </c>
      <c r="G57" s="23">
        <f t="shared" ref="G57:G67" si="13">IF(AND(ISEVEN(H57*10^2),ROUND(MOD(H57*10^2,1),2)&lt;=0.5),ROUNDDOWN(H57,2),ROUND(H57,2))</f>
        <v>0</v>
      </c>
      <c r="H57" s="23">
        <f t="shared" ref="H57:H67" si="14">0.1 * F57</f>
        <v>0</v>
      </c>
    </row>
    <row r="58" spans="1:8" s="23" customFormat="1" ht="25.5" x14ac:dyDescent="0.2">
      <c r="A58" s="22" t="s">
        <v>74</v>
      </c>
      <c r="B58" s="30">
        <v>1</v>
      </c>
      <c r="C58" s="30" t="s">
        <v>14</v>
      </c>
      <c r="D58" s="31" t="s">
        <v>75</v>
      </c>
      <c r="E58" s="34"/>
      <c r="F58" s="33">
        <f t="shared" si="12"/>
        <v>0</v>
      </c>
      <c r="G58" s="23">
        <f t="shared" si="13"/>
        <v>0</v>
      </c>
      <c r="H58" s="23">
        <f t="shared" si="14"/>
        <v>0</v>
      </c>
    </row>
    <row r="59" spans="1:8" s="23" customFormat="1" ht="38.25" x14ac:dyDescent="0.2">
      <c r="A59" s="22" t="s">
        <v>76</v>
      </c>
      <c r="B59" s="30">
        <v>1</v>
      </c>
      <c r="C59" s="30" t="s">
        <v>14</v>
      </c>
      <c r="D59" s="31" t="s">
        <v>77</v>
      </c>
      <c r="E59" s="34"/>
      <c r="F59" s="33">
        <f t="shared" si="12"/>
        <v>0</v>
      </c>
      <c r="G59" s="23">
        <f t="shared" si="13"/>
        <v>0</v>
      </c>
      <c r="H59" s="23">
        <f t="shared" si="14"/>
        <v>0</v>
      </c>
    </row>
    <row r="60" spans="1:8" s="23" customFormat="1" ht="38.25" x14ac:dyDescent="0.2">
      <c r="A60" s="22" t="s">
        <v>78</v>
      </c>
      <c r="B60" s="30">
        <v>1</v>
      </c>
      <c r="C60" s="30" t="s">
        <v>14</v>
      </c>
      <c r="D60" s="31" t="s">
        <v>79</v>
      </c>
      <c r="E60" s="34"/>
      <c r="F60" s="33">
        <f t="shared" si="12"/>
        <v>0</v>
      </c>
      <c r="G60" s="23">
        <f t="shared" si="13"/>
        <v>0</v>
      </c>
      <c r="H60" s="23">
        <f t="shared" si="14"/>
        <v>0</v>
      </c>
    </row>
    <row r="61" spans="1:8" s="23" customFormat="1" x14ac:dyDescent="0.2">
      <c r="A61" s="22" t="s">
        <v>80</v>
      </c>
      <c r="B61" s="30">
        <v>1</v>
      </c>
      <c r="C61" s="30" t="s">
        <v>14</v>
      </c>
      <c r="D61" s="31" t="s">
        <v>81</v>
      </c>
      <c r="E61" s="34"/>
      <c r="F61" s="33">
        <f t="shared" si="12"/>
        <v>0</v>
      </c>
      <c r="G61" s="23">
        <f t="shared" si="13"/>
        <v>0</v>
      </c>
      <c r="H61" s="23">
        <f t="shared" si="14"/>
        <v>0</v>
      </c>
    </row>
    <row r="62" spans="1:8" s="23" customFormat="1" ht="38.25" x14ac:dyDescent="0.2">
      <c r="A62" s="22" t="s">
        <v>82</v>
      </c>
      <c r="B62" s="30">
        <v>1</v>
      </c>
      <c r="C62" s="30" t="s">
        <v>14</v>
      </c>
      <c r="D62" s="31" t="s">
        <v>83</v>
      </c>
      <c r="E62" s="34"/>
      <c r="F62" s="33">
        <f t="shared" si="12"/>
        <v>0</v>
      </c>
      <c r="G62" s="23">
        <f t="shared" si="13"/>
        <v>0</v>
      </c>
      <c r="H62" s="23">
        <f t="shared" si="14"/>
        <v>0</v>
      </c>
    </row>
    <row r="63" spans="1:8" s="23" customFormat="1" ht="25.5" x14ac:dyDescent="0.2">
      <c r="A63" s="22" t="s">
        <v>84</v>
      </c>
      <c r="B63" s="30">
        <v>1</v>
      </c>
      <c r="C63" s="30" t="s">
        <v>14</v>
      </c>
      <c r="D63" s="31" t="s">
        <v>85</v>
      </c>
      <c r="E63" s="34"/>
      <c r="F63" s="33">
        <f t="shared" si="12"/>
        <v>0</v>
      </c>
      <c r="G63" s="23">
        <f t="shared" si="13"/>
        <v>0</v>
      </c>
      <c r="H63" s="23">
        <f t="shared" si="14"/>
        <v>0</v>
      </c>
    </row>
    <row r="64" spans="1:8" s="23" customFormat="1" ht="25.5" x14ac:dyDescent="0.2">
      <c r="A64" s="22" t="s">
        <v>86</v>
      </c>
      <c r="B64" s="30">
        <v>1</v>
      </c>
      <c r="C64" s="30" t="s">
        <v>14</v>
      </c>
      <c r="D64" s="31" t="s">
        <v>87</v>
      </c>
      <c r="E64" s="34"/>
      <c r="F64" s="33">
        <f t="shared" si="12"/>
        <v>0</v>
      </c>
      <c r="G64" s="23">
        <f t="shared" si="13"/>
        <v>0</v>
      </c>
      <c r="H64" s="23">
        <f t="shared" si="14"/>
        <v>0</v>
      </c>
    </row>
    <row r="65" spans="1:8" s="23" customFormat="1" ht="25.5" x14ac:dyDescent="0.2">
      <c r="A65" s="22" t="s">
        <v>88</v>
      </c>
      <c r="B65" s="30">
        <v>1</v>
      </c>
      <c r="C65" s="30" t="s">
        <v>14</v>
      </c>
      <c r="D65" s="31" t="s">
        <v>89</v>
      </c>
      <c r="E65" s="34"/>
      <c r="F65" s="33">
        <f t="shared" si="12"/>
        <v>0</v>
      </c>
      <c r="G65" s="23">
        <f t="shared" si="13"/>
        <v>0</v>
      </c>
      <c r="H65" s="23">
        <f t="shared" si="14"/>
        <v>0</v>
      </c>
    </row>
    <row r="66" spans="1:8" s="23" customFormat="1" ht="25.5" x14ac:dyDescent="0.2">
      <c r="A66" s="22" t="s">
        <v>90</v>
      </c>
      <c r="B66" s="30">
        <v>1</v>
      </c>
      <c r="C66" s="30" t="s">
        <v>14</v>
      </c>
      <c r="D66" s="31" t="s">
        <v>91</v>
      </c>
      <c r="E66" s="34"/>
      <c r="F66" s="33">
        <f t="shared" si="12"/>
        <v>0</v>
      </c>
      <c r="G66" s="23">
        <f t="shared" si="13"/>
        <v>0</v>
      </c>
      <c r="H66" s="23">
        <f t="shared" si="14"/>
        <v>0</v>
      </c>
    </row>
    <row r="67" spans="1:8" s="23" customFormat="1" ht="25.5" x14ac:dyDescent="0.2">
      <c r="A67" s="22" t="s">
        <v>92</v>
      </c>
      <c r="B67" s="30">
        <v>1</v>
      </c>
      <c r="C67" s="30" t="s">
        <v>14</v>
      </c>
      <c r="D67" s="31" t="s">
        <v>93</v>
      </c>
      <c r="E67" s="34"/>
      <c r="F67" s="33">
        <f t="shared" si="12"/>
        <v>0</v>
      </c>
      <c r="G67" s="23">
        <f t="shared" si="13"/>
        <v>0</v>
      </c>
      <c r="H67" s="23">
        <f t="shared" si="14"/>
        <v>0</v>
      </c>
    </row>
    <row r="68" spans="1:8" s="23" customFormat="1" x14ac:dyDescent="0.2">
      <c r="A68" s="22"/>
      <c r="B68" s="30"/>
      <c r="C68" s="30"/>
      <c r="D68" s="31" t="s">
        <v>94</v>
      </c>
      <c r="E68" s="32"/>
      <c r="F68" s="33"/>
    </row>
    <row r="69" spans="1:8" s="23" customFormat="1" ht="76.5" x14ac:dyDescent="0.2">
      <c r="A69" s="22" t="s">
        <v>95</v>
      </c>
      <c r="B69" s="30">
        <v>3</v>
      </c>
      <c r="C69" s="30" t="s">
        <v>14</v>
      </c>
      <c r="D69" s="31" t="s">
        <v>96</v>
      </c>
      <c r="E69" s="34"/>
      <c r="F69" s="33">
        <f>IF(AND(ISEVEN(ROUND(E69,5)* B69*10^2),ROUND(MOD(ROUND(E69,5)* B69*10^2,1),2)&lt;=0.5),ROUNDDOWN(ROUND(E69,5)* B69,2),ROUND(ROUND(E69,5)* B69,2))</f>
        <v>0</v>
      </c>
      <c r="G69" s="23">
        <f>IF(AND(ISEVEN(H69*10^2),ROUND(MOD(H69*10^2,1),2)&lt;=0.5),ROUNDDOWN(H69,2),ROUND(H69,2))</f>
        <v>0</v>
      </c>
      <c r="H69" s="23">
        <f>0.1 * F69</f>
        <v>0</v>
      </c>
    </row>
    <row r="70" spans="1:8" s="23" customFormat="1" x14ac:dyDescent="0.2">
      <c r="A70" s="22" t="s">
        <v>97</v>
      </c>
      <c r="B70" s="30">
        <v>1</v>
      </c>
      <c r="C70" s="30" t="s">
        <v>14</v>
      </c>
      <c r="D70" s="31" t="s">
        <v>98</v>
      </c>
      <c r="E70" s="34"/>
      <c r="F70" s="33">
        <f>IF(AND(ISEVEN(ROUND(E70,5)* B70*10^2),ROUND(MOD(ROUND(E70,5)* B70*10^2,1),2)&lt;=0.5),ROUNDDOWN(ROUND(E70,5)* B70,2),ROUND(ROUND(E70,5)* B70,2))</f>
        <v>0</v>
      </c>
      <c r="G70" s="23">
        <f>IF(AND(ISEVEN(H70*10^2),ROUND(MOD(H70*10^2,1),2)&lt;=0.5),ROUNDDOWN(H70,2),ROUND(H70,2))</f>
        <v>0</v>
      </c>
      <c r="H70" s="23">
        <f>0.1 * F70</f>
        <v>0</v>
      </c>
    </row>
    <row r="71" spans="1:8" s="23" customFormat="1" x14ac:dyDescent="0.2">
      <c r="A71" s="22"/>
      <c r="B71" s="30"/>
      <c r="C71" s="30"/>
      <c r="D71" s="31" t="s">
        <v>99</v>
      </c>
      <c r="E71" s="32"/>
      <c r="F71" s="33"/>
    </row>
    <row r="72" spans="1:8" s="23" customFormat="1" x14ac:dyDescent="0.2">
      <c r="A72" s="22"/>
      <c r="B72" s="30"/>
      <c r="C72" s="30"/>
      <c r="D72" s="31" t="s">
        <v>100</v>
      </c>
      <c r="E72" s="32"/>
      <c r="F72" s="33"/>
    </row>
    <row r="73" spans="1:8" s="23" customFormat="1" x14ac:dyDescent="0.2">
      <c r="A73" s="22"/>
      <c r="B73" s="30"/>
      <c r="C73" s="30"/>
      <c r="D73" s="31" t="s">
        <v>101</v>
      </c>
      <c r="E73" s="32"/>
      <c r="F73" s="33"/>
    </row>
    <row r="74" spans="1:8" s="23" customFormat="1" ht="38.25" x14ac:dyDescent="0.2">
      <c r="A74" s="22" t="s">
        <v>102</v>
      </c>
      <c r="B74" s="30">
        <v>6</v>
      </c>
      <c r="C74" s="30" t="s">
        <v>14</v>
      </c>
      <c r="D74" s="31" t="s">
        <v>103</v>
      </c>
      <c r="E74" s="34"/>
      <c r="F74" s="33">
        <f t="shared" ref="F74:F79" si="15">IF(AND(ISEVEN(ROUND(E74,5)* B74*10^2),ROUND(MOD(ROUND(E74,5)* B74*10^2,1),2)&lt;=0.5),ROUNDDOWN(ROUND(E74,5)* B74,2),ROUND(ROUND(E74,5)* B74,2))</f>
        <v>0</v>
      </c>
      <c r="G74" s="23">
        <f t="shared" ref="G74:G79" si="16">IF(AND(ISEVEN(H74*10^2),ROUND(MOD(H74*10^2,1),2)&lt;=0.5),ROUNDDOWN(H74,2),ROUND(H74,2))</f>
        <v>0</v>
      </c>
      <c r="H74" s="23">
        <f t="shared" ref="H74:H79" si="17">0.1 * F74</f>
        <v>0</v>
      </c>
    </row>
    <row r="75" spans="1:8" s="23" customFormat="1" ht="38.25" x14ac:dyDescent="0.2">
      <c r="A75" s="22" t="s">
        <v>104</v>
      </c>
      <c r="B75" s="30">
        <v>6</v>
      </c>
      <c r="C75" s="30" t="s">
        <v>14</v>
      </c>
      <c r="D75" s="31" t="s">
        <v>105</v>
      </c>
      <c r="E75" s="34"/>
      <c r="F75" s="33">
        <f t="shared" si="15"/>
        <v>0</v>
      </c>
      <c r="G75" s="23">
        <f t="shared" si="16"/>
        <v>0</v>
      </c>
      <c r="H75" s="23">
        <f t="shared" si="17"/>
        <v>0</v>
      </c>
    </row>
    <row r="76" spans="1:8" s="23" customFormat="1" ht="38.25" x14ac:dyDescent="0.2">
      <c r="A76" s="22" t="s">
        <v>106</v>
      </c>
      <c r="B76" s="30">
        <v>2</v>
      </c>
      <c r="C76" s="30" t="s">
        <v>14</v>
      </c>
      <c r="D76" s="31" t="s">
        <v>107</v>
      </c>
      <c r="E76" s="34"/>
      <c r="F76" s="33">
        <f t="shared" si="15"/>
        <v>0</v>
      </c>
      <c r="G76" s="23">
        <f t="shared" si="16"/>
        <v>0</v>
      </c>
      <c r="H76" s="23">
        <f t="shared" si="17"/>
        <v>0</v>
      </c>
    </row>
    <row r="77" spans="1:8" s="23" customFormat="1" ht="38.25" x14ac:dyDescent="0.2">
      <c r="A77" s="22" t="s">
        <v>108</v>
      </c>
      <c r="B77" s="30">
        <v>2</v>
      </c>
      <c r="C77" s="30" t="s">
        <v>14</v>
      </c>
      <c r="D77" s="31" t="s">
        <v>109</v>
      </c>
      <c r="E77" s="34"/>
      <c r="F77" s="33">
        <f t="shared" si="15"/>
        <v>0</v>
      </c>
      <c r="G77" s="23">
        <f t="shared" si="16"/>
        <v>0</v>
      </c>
      <c r="H77" s="23">
        <f t="shared" si="17"/>
        <v>0</v>
      </c>
    </row>
    <row r="78" spans="1:8" s="23" customFormat="1" ht="38.25" x14ac:dyDescent="0.2">
      <c r="A78" s="22" t="s">
        <v>110</v>
      </c>
      <c r="B78" s="30">
        <v>2</v>
      </c>
      <c r="C78" s="30" t="s">
        <v>14</v>
      </c>
      <c r="D78" s="31" t="s">
        <v>111</v>
      </c>
      <c r="E78" s="34"/>
      <c r="F78" s="33">
        <f t="shared" si="15"/>
        <v>0</v>
      </c>
      <c r="G78" s="23">
        <f t="shared" si="16"/>
        <v>0</v>
      </c>
      <c r="H78" s="23">
        <f t="shared" si="17"/>
        <v>0</v>
      </c>
    </row>
    <row r="79" spans="1:8" s="23" customFormat="1" ht="63.75" x14ac:dyDescent="0.2">
      <c r="A79" s="22" t="s">
        <v>112</v>
      </c>
      <c r="B79" s="30">
        <v>10</v>
      </c>
      <c r="C79" s="30" t="s">
        <v>14</v>
      </c>
      <c r="D79" s="31" t="s">
        <v>113</v>
      </c>
      <c r="E79" s="34"/>
      <c r="F79" s="33">
        <f t="shared" si="15"/>
        <v>0</v>
      </c>
      <c r="G79" s="23">
        <f t="shared" si="16"/>
        <v>0</v>
      </c>
      <c r="H79" s="23">
        <f t="shared" si="17"/>
        <v>0</v>
      </c>
    </row>
    <row r="80" spans="1:8" s="23" customFormat="1" x14ac:dyDescent="0.2">
      <c r="A80" s="22"/>
      <c r="B80" s="30"/>
      <c r="C80" s="30"/>
      <c r="D80" s="31" t="s">
        <v>114</v>
      </c>
      <c r="E80" s="32"/>
      <c r="F80" s="33"/>
    </row>
    <row r="81" spans="1:8" s="23" customFormat="1" ht="38.25" x14ac:dyDescent="0.2">
      <c r="A81" s="22" t="s">
        <v>115</v>
      </c>
      <c r="B81" s="30">
        <v>1</v>
      </c>
      <c r="C81" s="30" t="s">
        <v>14</v>
      </c>
      <c r="D81" s="31" t="s">
        <v>116</v>
      </c>
      <c r="E81" s="34"/>
      <c r="F81" s="33">
        <f>IF(AND(ISEVEN(ROUND(E81,5)* B81*10^2),ROUND(MOD(ROUND(E81,5)* B81*10^2,1),2)&lt;=0.5),ROUNDDOWN(ROUND(E81,5)* B81,2),ROUND(ROUND(E81,5)* B81,2))</f>
        <v>0</v>
      </c>
      <c r="G81" s="23">
        <f>IF(AND(ISEVEN(H81*10^2),ROUND(MOD(H81*10^2,1),2)&lt;=0.5),ROUNDDOWN(H81,2),ROUND(H81,2))</f>
        <v>0</v>
      </c>
      <c r="H81" s="23">
        <f>0.1 * F81</f>
        <v>0</v>
      </c>
    </row>
    <row r="82" spans="1:8" s="23" customFormat="1" ht="76.5" x14ac:dyDescent="0.2">
      <c r="A82" s="22" t="s">
        <v>117</v>
      </c>
      <c r="B82" s="30">
        <v>1</v>
      </c>
      <c r="C82" s="30" t="s">
        <v>14</v>
      </c>
      <c r="D82" s="31" t="s">
        <v>118</v>
      </c>
      <c r="E82" s="34"/>
      <c r="F82" s="33">
        <f>IF(AND(ISEVEN(ROUND(E82,5)* B82*10^2),ROUND(MOD(ROUND(E82,5)* B82*10^2,1),2)&lt;=0.5),ROUNDDOWN(ROUND(E82,5)* B82,2),ROUND(ROUND(E82,5)* B82,2))</f>
        <v>0</v>
      </c>
      <c r="G82" s="23">
        <f>IF(AND(ISEVEN(H82*10^2),ROUND(MOD(H82*10^2,1),2)&lt;=0.5),ROUNDDOWN(H82,2),ROUND(H82,2))</f>
        <v>0</v>
      </c>
      <c r="H82" s="23">
        <f>0.1 * F82</f>
        <v>0</v>
      </c>
    </row>
    <row r="83" spans="1:8" s="23" customFormat="1" ht="76.5" x14ac:dyDescent="0.2">
      <c r="A83" s="22" t="s">
        <v>119</v>
      </c>
      <c r="B83" s="30">
        <v>1</v>
      </c>
      <c r="C83" s="30" t="s">
        <v>14</v>
      </c>
      <c r="D83" s="31" t="s">
        <v>120</v>
      </c>
      <c r="E83" s="34"/>
      <c r="F83" s="33">
        <f>IF(AND(ISEVEN(ROUND(E83,5)* B83*10^2),ROUND(MOD(ROUND(E83,5)* B83*10^2,1),2)&lt;=0.5),ROUNDDOWN(ROUND(E83,5)* B83,2),ROUND(ROUND(E83,5)* B83,2))</f>
        <v>0</v>
      </c>
      <c r="G83" s="23">
        <f>IF(AND(ISEVEN(H83*10^2),ROUND(MOD(H83*10^2,1),2)&lt;=0.5),ROUNDDOWN(H83,2),ROUND(H83,2))</f>
        <v>0</v>
      </c>
      <c r="H83" s="23">
        <f>0.1 * F83</f>
        <v>0</v>
      </c>
    </row>
    <row r="84" spans="1:8" s="23" customFormat="1" x14ac:dyDescent="0.2">
      <c r="A84" s="22"/>
      <c r="B84" s="30"/>
      <c r="C84" s="30"/>
      <c r="D84" s="31" t="s">
        <v>121</v>
      </c>
      <c r="E84" s="32"/>
      <c r="F84" s="33"/>
    </row>
    <row r="85" spans="1:8" s="23" customFormat="1" ht="89.25" x14ac:dyDescent="0.2">
      <c r="A85" s="22" t="s">
        <v>122</v>
      </c>
      <c r="B85" s="30">
        <v>1</v>
      </c>
      <c r="C85" s="30" t="s">
        <v>14</v>
      </c>
      <c r="D85" s="31" t="s">
        <v>123</v>
      </c>
      <c r="E85" s="34"/>
      <c r="F85" s="33">
        <f>IF(AND(ISEVEN(ROUND(E85,5)* B85*10^2),ROUND(MOD(ROUND(E85,5)* B85*10^2,1),2)&lt;=0.5),ROUNDDOWN(ROUND(E85,5)* B85,2),ROUND(ROUND(E85,5)* B85,2))</f>
        <v>0</v>
      </c>
      <c r="G85" s="23">
        <f>IF(AND(ISEVEN(H85*10^2),ROUND(MOD(H85*10^2,1),2)&lt;=0.5),ROUNDDOWN(H85,2),ROUND(H85,2))</f>
        <v>0</v>
      </c>
      <c r="H85" s="23">
        <f>0.1 * F85</f>
        <v>0</v>
      </c>
    </row>
    <row r="86" spans="1:8" s="23" customFormat="1" x14ac:dyDescent="0.2">
      <c r="A86" s="22"/>
      <c r="B86" s="30"/>
      <c r="C86" s="30"/>
      <c r="D86" s="31" t="s">
        <v>124</v>
      </c>
      <c r="E86" s="32"/>
      <c r="F86" s="33"/>
    </row>
    <row r="87" spans="1:8" s="23" customFormat="1" ht="76.5" x14ac:dyDescent="0.2">
      <c r="A87" s="22" t="s">
        <v>125</v>
      </c>
      <c r="B87" s="30">
        <v>1</v>
      </c>
      <c r="C87" s="30" t="s">
        <v>14</v>
      </c>
      <c r="D87" s="31" t="s">
        <v>126</v>
      </c>
      <c r="E87" s="34"/>
      <c r="F87" s="33">
        <f>IF(AND(ISEVEN(ROUND(E87,5)* B87*10^2),ROUND(MOD(ROUND(E87,5)* B87*10^2,1),2)&lt;=0.5),ROUNDDOWN(ROUND(E87,5)* B87,2),ROUND(ROUND(E87,5)* B87,2))</f>
        <v>0</v>
      </c>
      <c r="G87" s="23">
        <f>IF(AND(ISEVEN(H87*10^2),ROUND(MOD(H87*10^2,1),2)&lt;=0.5),ROUNDDOWN(H87,2),ROUND(H87,2))</f>
        <v>0</v>
      </c>
      <c r="H87" s="23">
        <f>0.1 * F87</f>
        <v>0</v>
      </c>
    </row>
    <row r="88" spans="1:8" s="23" customFormat="1" x14ac:dyDescent="0.2">
      <c r="A88" s="22"/>
      <c r="B88" s="30"/>
      <c r="C88" s="30"/>
      <c r="D88" s="31" t="s">
        <v>127</v>
      </c>
      <c r="E88" s="32"/>
      <c r="F88" s="33"/>
    </row>
    <row r="89" spans="1:8" s="23" customFormat="1" ht="140.25" x14ac:dyDescent="0.2">
      <c r="A89" s="22" t="s">
        <v>128</v>
      </c>
      <c r="B89" s="30">
        <v>52.975999999999999</v>
      </c>
      <c r="C89" s="30" t="s">
        <v>129</v>
      </c>
      <c r="D89" s="31" t="s">
        <v>130</v>
      </c>
      <c r="E89" s="34"/>
      <c r="F89" s="33">
        <f>IF(AND(ISEVEN(ROUND(E89,5)* B89*10^2),ROUND(MOD(ROUND(E89,5)* B89*10^2,1),2)&lt;=0.5),ROUNDDOWN(ROUND(E89,5)* B89,2),ROUND(ROUND(E89,5)* B89,2))</f>
        <v>0</v>
      </c>
      <c r="G89" s="23">
        <f>IF(AND(ISEVEN(H89*10^2),ROUND(MOD(H89*10^2,1),2)&lt;=0.5),ROUNDDOWN(H89,2),ROUND(H89,2))</f>
        <v>0</v>
      </c>
      <c r="H89" s="23">
        <f>0.1 * F89</f>
        <v>0</v>
      </c>
    </row>
    <row r="90" spans="1:8" s="23" customFormat="1" ht="204" x14ac:dyDescent="0.2">
      <c r="A90" s="22" t="s">
        <v>131</v>
      </c>
      <c r="B90" s="30">
        <v>27.902000000000001</v>
      </c>
      <c r="C90" s="30" t="s">
        <v>129</v>
      </c>
      <c r="D90" s="31" t="s">
        <v>132</v>
      </c>
      <c r="E90" s="34"/>
      <c r="F90" s="33">
        <f>IF(AND(ISEVEN(ROUND(E90,5)* B90*10^2),ROUND(MOD(ROUND(E90,5)* B90*10^2,1),2)&lt;=0.5),ROUNDDOWN(ROUND(E90,5)* B90,2),ROUND(ROUND(E90,5)* B90,2))</f>
        <v>0</v>
      </c>
      <c r="G90" s="23">
        <f>IF(AND(ISEVEN(H90*10^2),ROUND(MOD(H90*10^2,1),2)&lt;=0.5),ROUNDDOWN(H90,2),ROUND(H90,2))</f>
        <v>0</v>
      </c>
      <c r="H90" s="23">
        <f>0.1 * F90</f>
        <v>0</v>
      </c>
    </row>
    <row r="91" spans="1:8" s="23" customFormat="1" x14ac:dyDescent="0.2">
      <c r="A91" s="22"/>
      <c r="B91" s="30"/>
      <c r="C91" s="30"/>
      <c r="D91" s="31" t="s">
        <v>133</v>
      </c>
      <c r="E91" s="32"/>
      <c r="F91" s="33"/>
    </row>
    <row r="92" spans="1:8" s="23" customFormat="1" x14ac:dyDescent="0.2">
      <c r="A92" s="22"/>
      <c r="B92" s="30"/>
      <c r="C92" s="30"/>
      <c r="D92" s="31" t="s">
        <v>134</v>
      </c>
      <c r="E92" s="32"/>
      <c r="F92" s="33"/>
    </row>
    <row r="93" spans="1:8" s="23" customFormat="1" ht="76.5" x14ac:dyDescent="0.2">
      <c r="A93" s="22" t="s">
        <v>135</v>
      </c>
      <c r="B93" s="30">
        <v>1</v>
      </c>
      <c r="C93" s="30" t="s">
        <v>14</v>
      </c>
      <c r="D93" s="31" t="s">
        <v>136</v>
      </c>
      <c r="E93" s="34"/>
      <c r="F93" s="33">
        <f>IF(AND(ISEVEN(ROUND(E93,5)* B93*10^2),ROUND(MOD(ROUND(E93,5)* B93*10^2,1),2)&lt;=0.5),ROUNDDOWN(ROUND(E93,5)* B93,2),ROUND(ROUND(E93,5)* B93,2))</f>
        <v>0</v>
      </c>
      <c r="G93" s="23">
        <f>IF(AND(ISEVEN(H93*10^2),ROUND(MOD(H93*10^2,1),2)&lt;=0.5),ROUNDDOWN(H93,2),ROUND(H93,2))</f>
        <v>0</v>
      </c>
      <c r="H93" s="23">
        <f>0.1 * F93</f>
        <v>0</v>
      </c>
    </row>
    <row r="94" spans="1:8" s="23" customFormat="1" x14ac:dyDescent="0.2">
      <c r="A94" s="22"/>
      <c r="B94" s="30"/>
      <c r="C94" s="30"/>
      <c r="D94" s="31" t="s">
        <v>137</v>
      </c>
      <c r="E94" s="32"/>
      <c r="F94" s="33"/>
    </row>
    <row r="95" spans="1:8" s="23" customFormat="1" x14ac:dyDescent="0.2">
      <c r="A95" s="22"/>
      <c r="B95" s="30"/>
      <c r="C95" s="30"/>
      <c r="D95" s="31" t="s">
        <v>138</v>
      </c>
      <c r="E95" s="32"/>
      <c r="F95" s="33"/>
    </row>
    <row r="96" spans="1:8" s="23" customFormat="1" ht="51" x14ac:dyDescent="0.2">
      <c r="A96" s="22" t="s">
        <v>139</v>
      </c>
      <c r="B96" s="30">
        <v>1820</v>
      </c>
      <c r="C96" s="30" t="s">
        <v>14</v>
      </c>
      <c r="D96" s="31" t="s">
        <v>140</v>
      </c>
      <c r="E96" s="34"/>
      <c r="F96" s="33">
        <f>IF(AND(ISEVEN(ROUND(E96,5)* B96*10^2),ROUND(MOD(ROUND(E96,5)* B96*10^2,1),2)&lt;=0.5),ROUNDDOWN(ROUND(E96,5)* B96,2),ROUND(ROUND(E96,5)* B96,2))</f>
        <v>0</v>
      </c>
      <c r="G96" s="23">
        <f>IF(AND(ISEVEN(H96*10^2),ROUND(MOD(H96*10^2,1),2)&lt;=0.5),ROUNDDOWN(H96,2),ROUND(H96,2))</f>
        <v>0</v>
      </c>
      <c r="H96" s="23">
        <f>0.1 * F96</f>
        <v>0</v>
      </c>
    </row>
    <row r="97" spans="1:8" s="23" customFormat="1" ht="51" x14ac:dyDescent="0.2">
      <c r="A97" s="22" t="s">
        <v>141</v>
      </c>
      <c r="B97" s="30">
        <v>1620</v>
      </c>
      <c r="C97" s="30" t="s">
        <v>14</v>
      </c>
      <c r="D97" s="31" t="s">
        <v>142</v>
      </c>
      <c r="E97" s="34"/>
      <c r="F97" s="33">
        <f>IF(AND(ISEVEN(ROUND(E97,5)* B97*10^2),ROUND(MOD(ROUND(E97,5)* B97*10^2,1),2)&lt;=0.5),ROUNDDOWN(ROUND(E97,5)* B97,2),ROUND(ROUND(E97,5)* B97,2))</f>
        <v>0</v>
      </c>
      <c r="G97" s="23">
        <f>IF(AND(ISEVEN(H97*10^2),ROUND(MOD(H97*10^2,1),2)&lt;=0.5),ROUNDDOWN(H97,2),ROUND(H97,2))</f>
        <v>0</v>
      </c>
      <c r="H97" s="23">
        <f>0.1 * F97</f>
        <v>0</v>
      </c>
    </row>
    <row r="98" spans="1:8" s="23" customFormat="1" ht="76.5" x14ac:dyDescent="0.2">
      <c r="A98" s="22" t="s">
        <v>143</v>
      </c>
      <c r="B98" s="30">
        <v>36</v>
      </c>
      <c r="C98" s="30" t="s">
        <v>14</v>
      </c>
      <c r="D98" s="31" t="s">
        <v>144</v>
      </c>
      <c r="E98" s="34"/>
      <c r="F98" s="33">
        <f>IF(AND(ISEVEN(ROUND(E98,5)* B98*10^2),ROUND(MOD(ROUND(E98,5)* B98*10^2,1),2)&lt;=0.5),ROUNDDOWN(ROUND(E98,5)* B98,2),ROUND(ROUND(E98,5)* B98,2))</f>
        <v>0</v>
      </c>
      <c r="G98" s="23">
        <f>IF(AND(ISEVEN(H98*10^2),ROUND(MOD(H98*10^2,1),2)&lt;=0.5),ROUNDDOWN(H98,2),ROUND(H98,2))</f>
        <v>0</v>
      </c>
      <c r="H98" s="23">
        <f>0.1 * F98</f>
        <v>0</v>
      </c>
    </row>
    <row r="99" spans="1:8" s="23" customFormat="1" x14ac:dyDescent="0.2">
      <c r="A99" s="22"/>
      <c r="B99" s="30"/>
      <c r="C99" s="30"/>
      <c r="D99" s="31" t="s">
        <v>145</v>
      </c>
      <c r="E99" s="32"/>
      <c r="F99" s="33"/>
    </row>
    <row r="100" spans="1:8" s="23" customFormat="1" x14ac:dyDescent="0.2">
      <c r="A100" s="22"/>
      <c r="B100" s="30"/>
      <c r="C100" s="30"/>
      <c r="D100" s="31" t="s">
        <v>146</v>
      </c>
      <c r="E100" s="32"/>
      <c r="F100" s="33"/>
    </row>
    <row r="101" spans="1:8" s="23" customFormat="1" ht="38.25" x14ac:dyDescent="0.2">
      <c r="A101" s="22" t="s">
        <v>147</v>
      </c>
      <c r="B101" s="30">
        <v>10</v>
      </c>
      <c r="C101" s="30" t="s">
        <v>14</v>
      </c>
      <c r="D101" s="31" t="s">
        <v>148</v>
      </c>
      <c r="E101" s="34"/>
      <c r="F101" s="33">
        <f>IF(AND(ISEVEN(ROUND(E101,5)* B101*10^2),ROUND(MOD(ROUND(E101,5)* B101*10^2,1),2)&lt;=0.5),ROUNDDOWN(ROUND(E101,5)* B101,2),ROUND(ROUND(E101,5)* B101,2))</f>
        <v>0</v>
      </c>
      <c r="G101" s="23">
        <f>IF(AND(ISEVEN(H101*10^2),ROUND(MOD(H101*10^2,1),2)&lt;=0.5),ROUNDDOWN(H101,2),ROUND(H101,2))</f>
        <v>0</v>
      </c>
      <c r="H101" s="23">
        <f>0.1 * F101</f>
        <v>0</v>
      </c>
    </row>
    <row r="102" spans="1:8" s="23" customFormat="1" ht="38.25" x14ac:dyDescent="0.2">
      <c r="A102" s="22" t="s">
        <v>149</v>
      </c>
      <c r="B102" s="30">
        <v>10</v>
      </c>
      <c r="C102" s="30" t="s">
        <v>14</v>
      </c>
      <c r="D102" s="31" t="s">
        <v>150</v>
      </c>
      <c r="E102" s="34"/>
      <c r="F102" s="33">
        <f>IF(AND(ISEVEN(ROUND(E102,5)* B102*10^2),ROUND(MOD(ROUND(E102,5)* B102*10^2,1),2)&lt;=0.5),ROUNDDOWN(ROUND(E102,5)* B102,2),ROUND(ROUND(E102,5)* B102,2))</f>
        <v>0</v>
      </c>
      <c r="G102" s="23">
        <f>IF(AND(ISEVEN(H102*10^2),ROUND(MOD(H102*10^2,1),2)&lt;=0.5),ROUNDDOWN(H102,2),ROUND(H102,2))</f>
        <v>0</v>
      </c>
      <c r="H102" s="23">
        <f>0.1 * F102</f>
        <v>0</v>
      </c>
    </row>
    <row r="103" spans="1:8" s="23" customFormat="1" ht="25.5" x14ac:dyDescent="0.2">
      <c r="A103" s="22" t="s">
        <v>151</v>
      </c>
      <c r="B103" s="30">
        <v>10</v>
      </c>
      <c r="C103" s="30" t="s">
        <v>14</v>
      </c>
      <c r="D103" s="31" t="s">
        <v>152</v>
      </c>
      <c r="E103" s="34"/>
      <c r="F103" s="33">
        <f>IF(AND(ISEVEN(ROUND(E103,5)* B103*10^2),ROUND(MOD(ROUND(E103,5)* B103*10^2,1),2)&lt;=0.5),ROUNDDOWN(ROUND(E103,5)* B103,2),ROUND(ROUND(E103,5)* B103,2))</f>
        <v>0</v>
      </c>
      <c r="G103" s="23">
        <f>IF(AND(ISEVEN(H103*10^2),ROUND(MOD(H103*10^2,1),2)&lt;=0.5),ROUNDDOWN(H103,2),ROUND(H103,2))</f>
        <v>0</v>
      </c>
      <c r="H103" s="23">
        <f>0.1 * F103</f>
        <v>0</v>
      </c>
    </row>
    <row r="104" spans="1:8" s="23" customFormat="1" ht="38.25" x14ac:dyDescent="0.2">
      <c r="A104" s="22" t="s">
        <v>153</v>
      </c>
      <c r="B104" s="30">
        <v>100</v>
      </c>
      <c r="C104" s="30" t="s">
        <v>14</v>
      </c>
      <c r="D104" s="31" t="s">
        <v>154</v>
      </c>
      <c r="E104" s="34"/>
      <c r="F104" s="33">
        <f>IF(AND(ISEVEN(ROUND(E104,5)* B104*10^2),ROUND(MOD(ROUND(E104,5)* B104*10^2,1),2)&lt;=0.5),ROUNDDOWN(ROUND(E104,5)* B104,2),ROUND(ROUND(E104,5)* B104,2))</f>
        <v>0</v>
      </c>
      <c r="G104" s="23">
        <f>IF(AND(ISEVEN(H104*10^2),ROUND(MOD(H104*10^2,1),2)&lt;=0.5),ROUNDDOWN(H104,2),ROUND(H104,2))</f>
        <v>0</v>
      </c>
      <c r="H104" s="23">
        <f>0.1 * F104</f>
        <v>0</v>
      </c>
    </row>
    <row r="105" spans="1:8" s="23" customFormat="1" x14ac:dyDescent="0.2">
      <c r="A105" s="22"/>
      <c r="B105" s="30"/>
      <c r="C105" s="30"/>
      <c r="D105" s="31" t="s">
        <v>155</v>
      </c>
      <c r="E105" s="32"/>
      <c r="F105" s="33"/>
    </row>
    <row r="106" spans="1:8" s="23" customFormat="1" ht="63.75" x14ac:dyDescent="0.2">
      <c r="A106" s="22" t="s">
        <v>156</v>
      </c>
      <c r="B106" s="30">
        <v>50</v>
      </c>
      <c r="C106" s="30" t="s">
        <v>14</v>
      </c>
      <c r="D106" s="31" t="s">
        <v>157</v>
      </c>
      <c r="E106" s="34"/>
      <c r="F106" s="33">
        <f>IF(AND(ISEVEN(ROUND(E106,5)* B106*10^2),ROUND(MOD(ROUND(E106,5)* B106*10^2,1),2)&lt;=0.5),ROUNDDOWN(ROUND(E106,5)* B106,2),ROUND(ROUND(E106,5)* B106,2))</f>
        <v>0</v>
      </c>
      <c r="G106" s="23">
        <f>IF(AND(ISEVEN(H106*10^2),ROUND(MOD(H106*10^2,1),2)&lt;=0.5),ROUNDDOWN(H106,2),ROUND(H106,2))</f>
        <v>0</v>
      </c>
      <c r="H106" s="23">
        <f>0.1 * F106</f>
        <v>0</v>
      </c>
    </row>
    <row r="107" spans="1:8" s="23" customFormat="1" x14ac:dyDescent="0.2">
      <c r="A107" s="22"/>
      <c r="B107" s="30"/>
      <c r="C107" s="30"/>
      <c r="D107" s="31" t="s">
        <v>158</v>
      </c>
      <c r="E107" s="32"/>
      <c r="F107" s="33"/>
    </row>
    <row r="108" spans="1:8" s="23" customFormat="1" x14ac:dyDescent="0.2">
      <c r="A108" s="22"/>
      <c r="B108" s="30"/>
      <c r="C108" s="30"/>
      <c r="D108" s="31" t="s">
        <v>158</v>
      </c>
      <c r="E108" s="32"/>
      <c r="F108" s="33"/>
    </row>
    <row r="109" spans="1:8" s="23" customFormat="1" ht="25.5" x14ac:dyDescent="0.2">
      <c r="A109" s="22" t="s">
        <v>159</v>
      </c>
      <c r="B109" s="30">
        <v>12</v>
      </c>
      <c r="C109" s="30" t="s">
        <v>14</v>
      </c>
      <c r="D109" s="31" t="s">
        <v>160</v>
      </c>
      <c r="E109" s="34"/>
      <c r="F109" s="33">
        <f t="shared" ref="F109:F114" si="18">IF(AND(ISEVEN(ROUND(E109,5)* B109*10^2),ROUND(MOD(ROUND(E109,5)* B109*10^2,1),2)&lt;=0.5),ROUNDDOWN(ROUND(E109,5)* B109,2),ROUND(ROUND(E109,5)* B109,2))</f>
        <v>0</v>
      </c>
      <c r="G109" s="23">
        <f t="shared" ref="G109:G114" si="19">IF(AND(ISEVEN(H109*10^2),ROUND(MOD(H109*10^2,1),2)&lt;=0.5),ROUNDDOWN(H109,2),ROUND(H109,2))</f>
        <v>0</v>
      </c>
      <c r="H109" s="23">
        <f t="shared" ref="H109:H114" si="20">0.1 * F109</f>
        <v>0</v>
      </c>
    </row>
    <row r="110" spans="1:8" s="23" customFormat="1" x14ac:dyDescent="0.2">
      <c r="A110" s="22" t="s">
        <v>161</v>
      </c>
      <c r="B110" s="30">
        <v>2</v>
      </c>
      <c r="C110" s="30" t="s">
        <v>14</v>
      </c>
      <c r="D110" s="31" t="s">
        <v>162</v>
      </c>
      <c r="E110" s="34"/>
      <c r="F110" s="33">
        <f t="shared" si="18"/>
        <v>0</v>
      </c>
      <c r="G110" s="23">
        <f t="shared" si="19"/>
        <v>0</v>
      </c>
      <c r="H110" s="23">
        <f t="shared" si="20"/>
        <v>0</v>
      </c>
    </row>
    <row r="111" spans="1:8" s="23" customFormat="1" x14ac:dyDescent="0.2">
      <c r="A111" s="22" t="s">
        <v>163</v>
      </c>
      <c r="B111" s="30">
        <v>2</v>
      </c>
      <c r="C111" s="30" t="s">
        <v>14</v>
      </c>
      <c r="D111" s="31" t="s">
        <v>164</v>
      </c>
      <c r="E111" s="34"/>
      <c r="F111" s="33">
        <f t="shared" si="18"/>
        <v>0</v>
      </c>
      <c r="G111" s="23">
        <f t="shared" si="19"/>
        <v>0</v>
      </c>
      <c r="H111" s="23">
        <f t="shared" si="20"/>
        <v>0</v>
      </c>
    </row>
    <row r="112" spans="1:8" s="23" customFormat="1" x14ac:dyDescent="0.2">
      <c r="A112" s="22" t="s">
        <v>165</v>
      </c>
      <c r="B112" s="30">
        <v>2</v>
      </c>
      <c r="C112" s="30" t="s">
        <v>14</v>
      </c>
      <c r="D112" s="31" t="s">
        <v>166</v>
      </c>
      <c r="E112" s="34"/>
      <c r="F112" s="33">
        <f t="shared" si="18"/>
        <v>0</v>
      </c>
      <c r="G112" s="23">
        <f t="shared" si="19"/>
        <v>0</v>
      </c>
      <c r="H112" s="23">
        <f t="shared" si="20"/>
        <v>0</v>
      </c>
    </row>
    <row r="113" spans="1:8" s="23" customFormat="1" x14ac:dyDescent="0.2">
      <c r="A113" s="22" t="s">
        <v>167</v>
      </c>
      <c r="B113" s="30">
        <v>2</v>
      </c>
      <c r="C113" s="30" t="s">
        <v>14</v>
      </c>
      <c r="D113" s="31" t="s">
        <v>168</v>
      </c>
      <c r="E113" s="34"/>
      <c r="F113" s="33">
        <f t="shared" si="18"/>
        <v>0</v>
      </c>
      <c r="G113" s="23">
        <f t="shared" si="19"/>
        <v>0</v>
      </c>
      <c r="H113" s="23">
        <f t="shared" si="20"/>
        <v>0</v>
      </c>
    </row>
    <row r="114" spans="1:8" s="23" customFormat="1" ht="51" x14ac:dyDescent="0.2">
      <c r="A114" s="22" t="s">
        <v>169</v>
      </c>
      <c r="B114" s="30">
        <v>1</v>
      </c>
      <c r="C114" s="30" t="s">
        <v>14</v>
      </c>
      <c r="D114" s="31" t="s">
        <v>170</v>
      </c>
      <c r="E114" s="34"/>
      <c r="F114" s="33">
        <f t="shared" si="18"/>
        <v>0</v>
      </c>
      <c r="G114" s="23">
        <f t="shared" si="19"/>
        <v>0</v>
      </c>
      <c r="H114" s="23">
        <f t="shared" si="20"/>
        <v>0</v>
      </c>
    </row>
    <row r="115" spans="1:8" s="23" customFormat="1" x14ac:dyDescent="0.2">
      <c r="A115" s="22"/>
      <c r="B115" s="30"/>
      <c r="C115" s="30"/>
      <c r="D115" s="31" t="s">
        <v>171</v>
      </c>
      <c r="E115" s="32"/>
      <c r="F115" s="33"/>
    </row>
    <row r="116" spans="1:8" s="23" customFormat="1" ht="25.5" x14ac:dyDescent="0.2">
      <c r="A116" s="22" t="s">
        <v>172</v>
      </c>
      <c r="B116" s="30">
        <v>8</v>
      </c>
      <c r="C116" s="30" t="s">
        <v>14</v>
      </c>
      <c r="D116" s="31" t="s">
        <v>160</v>
      </c>
      <c r="E116" s="34"/>
      <c r="F116" s="33">
        <f>IF(AND(ISEVEN(ROUND(E116,5)* B116*10^2),ROUND(MOD(ROUND(E116,5)* B116*10^2,1),2)&lt;=0.5),ROUNDDOWN(ROUND(E116,5)* B116,2),ROUND(ROUND(E116,5)* B116,2))</f>
        <v>0</v>
      </c>
      <c r="G116" s="23">
        <f>IF(AND(ISEVEN(H116*10^2),ROUND(MOD(H116*10^2,1),2)&lt;=0.5),ROUNDDOWN(H116,2),ROUND(H116,2))</f>
        <v>0</v>
      </c>
      <c r="H116" s="23">
        <f>0.1 * F116</f>
        <v>0</v>
      </c>
    </row>
    <row r="117" spans="1:8" s="23" customFormat="1" x14ac:dyDescent="0.2">
      <c r="A117" s="22" t="s">
        <v>173</v>
      </c>
      <c r="B117" s="30">
        <v>2</v>
      </c>
      <c r="C117" s="30" t="s">
        <v>14</v>
      </c>
      <c r="D117" s="31" t="s">
        <v>162</v>
      </c>
      <c r="E117" s="34"/>
      <c r="F117" s="33">
        <f>IF(AND(ISEVEN(ROUND(E117,5)* B117*10^2),ROUND(MOD(ROUND(E117,5)* B117*10^2,1),2)&lt;=0.5),ROUNDDOWN(ROUND(E117,5)* B117,2),ROUND(ROUND(E117,5)* B117,2))</f>
        <v>0</v>
      </c>
      <c r="G117" s="23">
        <f>IF(AND(ISEVEN(H117*10^2),ROUND(MOD(H117*10^2,1),2)&lt;=0.5),ROUNDDOWN(H117,2),ROUND(H117,2))</f>
        <v>0</v>
      </c>
      <c r="H117" s="23">
        <f>0.1 * F117</f>
        <v>0</v>
      </c>
    </row>
    <row r="118" spans="1:8" s="23" customFormat="1" x14ac:dyDescent="0.2">
      <c r="A118" s="22" t="s">
        <v>174</v>
      </c>
      <c r="B118" s="30">
        <v>2</v>
      </c>
      <c r="C118" s="30" t="s">
        <v>14</v>
      </c>
      <c r="D118" s="31" t="s">
        <v>164</v>
      </c>
      <c r="E118" s="34"/>
      <c r="F118" s="33">
        <f>IF(AND(ISEVEN(ROUND(E118,5)* B118*10^2),ROUND(MOD(ROUND(E118,5)* B118*10^2,1),2)&lt;=0.5),ROUNDDOWN(ROUND(E118,5)* B118,2),ROUND(ROUND(E118,5)* B118,2))</f>
        <v>0</v>
      </c>
      <c r="G118" s="23">
        <f>IF(AND(ISEVEN(H118*10^2),ROUND(MOD(H118*10^2,1),2)&lt;=0.5),ROUNDDOWN(H118,2),ROUND(H118,2))</f>
        <v>0</v>
      </c>
      <c r="H118" s="23">
        <f>0.1 * F118</f>
        <v>0</v>
      </c>
    </row>
    <row r="119" spans="1:8" s="23" customFormat="1" x14ac:dyDescent="0.2">
      <c r="A119" s="22" t="s">
        <v>175</v>
      </c>
      <c r="B119" s="30">
        <v>2</v>
      </c>
      <c r="C119" s="30" t="s">
        <v>14</v>
      </c>
      <c r="D119" s="31" t="s">
        <v>166</v>
      </c>
      <c r="E119" s="34"/>
      <c r="F119" s="33">
        <f>IF(AND(ISEVEN(ROUND(E119,5)* B119*10^2),ROUND(MOD(ROUND(E119,5)* B119*10^2,1),2)&lt;=0.5),ROUNDDOWN(ROUND(E119,5)* B119,2),ROUND(ROUND(E119,5)* B119,2))</f>
        <v>0</v>
      </c>
      <c r="G119" s="23">
        <f>IF(AND(ISEVEN(H119*10^2),ROUND(MOD(H119*10^2,1),2)&lt;=0.5),ROUNDDOWN(H119,2),ROUND(H119,2))</f>
        <v>0</v>
      </c>
      <c r="H119" s="23">
        <f>0.1 * F119</f>
        <v>0</v>
      </c>
    </row>
    <row r="120" spans="1:8" s="23" customFormat="1" x14ac:dyDescent="0.2">
      <c r="A120" s="22" t="s">
        <v>176</v>
      </c>
      <c r="B120" s="30">
        <v>2</v>
      </c>
      <c r="C120" s="30" t="s">
        <v>14</v>
      </c>
      <c r="D120" s="31" t="s">
        <v>168</v>
      </c>
      <c r="E120" s="34"/>
      <c r="F120" s="33">
        <f>IF(AND(ISEVEN(ROUND(E120,5)* B120*10^2),ROUND(MOD(ROUND(E120,5)* B120*10^2,1),2)&lt;=0.5),ROUNDDOWN(ROUND(E120,5)* B120,2),ROUND(ROUND(E120,5)* B120,2))</f>
        <v>0</v>
      </c>
      <c r="G120" s="23">
        <f>IF(AND(ISEVEN(H120*10^2),ROUND(MOD(H120*10^2,1),2)&lt;=0.5),ROUNDDOWN(H120,2),ROUND(H120,2))</f>
        <v>0</v>
      </c>
      <c r="H120" s="23">
        <f>0.1 * F120</f>
        <v>0</v>
      </c>
    </row>
    <row r="121" spans="1:8" s="23" customFormat="1" x14ac:dyDescent="0.2">
      <c r="A121" s="22"/>
      <c r="B121" s="30"/>
      <c r="C121" s="30"/>
      <c r="D121" s="31" t="s">
        <v>177</v>
      </c>
      <c r="E121" s="32"/>
      <c r="F121" s="33"/>
    </row>
    <row r="122" spans="1:8" s="23" customFormat="1" x14ac:dyDescent="0.2">
      <c r="A122" s="22"/>
      <c r="B122" s="30"/>
      <c r="C122" s="30"/>
      <c r="D122" s="31" t="s">
        <v>178</v>
      </c>
      <c r="E122" s="32"/>
      <c r="F122" s="33"/>
    </row>
    <row r="123" spans="1:8" s="23" customFormat="1" ht="38.25" x14ac:dyDescent="0.2">
      <c r="A123" s="22" t="s">
        <v>179</v>
      </c>
      <c r="B123" s="30">
        <v>1</v>
      </c>
      <c r="C123" s="30" t="s">
        <v>14</v>
      </c>
      <c r="D123" s="31" t="s">
        <v>180</v>
      </c>
      <c r="E123" s="34"/>
      <c r="F123" s="33">
        <f>IF(AND(ISEVEN(ROUND(E123,5)* B123*10^2),ROUND(MOD(ROUND(E123,5)* B123*10^2,1),2)&lt;=0.5),ROUNDDOWN(ROUND(E123,5)* B123,2),ROUND(ROUND(E123,5)* B123,2))</f>
        <v>0</v>
      </c>
      <c r="G123" s="23">
        <f>IF(AND(ISEVEN(H123*10^2),ROUND(MOD(H123*10^2,1),2)&lt;=0.5),ROUNDDOWN(H123,2),ROUND(H123,2))</f>
        <v>0</v>
      </c>
      <c r="H123" s="23">
        <f>0.1 * F123</f>
        <v>0</v>
      </c>
    </row>
    <row r="124" spans="1:8" s="23" customFormat="1" ht="25.5" x14ac:dyDescent="0.2">
      <c r="A124" s="22" t="s">
        <v>181</v>
      </c>
      <c r="B124" s="30">
        <v>1</v>
      </c>
      <c r="C124" s="30" t="s">
        <v>14</v>
      </c>
      <c r="D124" s="31" t="s">
        <v>182</v>
      </c>
      <c r="E124" s="34"/>
      <c r="F124" s="33">
        <f>IF(AND(ISEVEN(ROUND(E124,5)* B124*10^2),ROUND(MOD(ROUND(E124,5)* B124*10^2,1),2)&lt;=0.5),ROUNDDOWN(ROUND(E124,5)* B124,2),ROUND(ROUND(E124,5)* B124,2))</f>
        <v>0</v>
      </c>
      <c r="G124" s="23">
        <f>IF(AND(ISEVEN(H124*10^2),ROUND(MOD(H124*10^2,1),2)&lt;=0.5),ROUNDDOWN(H124,2),ROUND(H124,2))</f>
        <v>0</v>
      </c>
      <c r="H124" s="23">
        <f>0.1 * F124</f>
        <v>0</v>
      </c>
    </row>
    <row r="125" spans="1:8" s="23" customFormat="1" x14ac:dyDescent="0.2">
      <c r="A125" s="22"/>
      <c r="B125" s="30"/>
      <c r="C125" s="30"/>
      <c r="D125" s="31" t="s">
        <v>183</v>
      </c>
      <c r="E125" s="32"/>
      <c r="F125" s="33"/>
    </row>
    <row r="126" spans="1:8" s="23" customFormat="1" ht="63.75" x14ac:dyDescent="0.2">
      <c r="A126" s="22" t="s">
        <v>184</v>
      </c>
      <c r="B126" s="30">
        <v>1</v>
      </c>
      <c r="C126" s="30" t="s">
        <v>14</v>
      </c>
      <c r="D126" s="31" t="s">
        <v>185</v>
      </c>
      <c r="E126" s="34"/>
      <c r="F126" s="33">
        <f>IF(AND(ISEVEN(ROUND(E126,5)* B126*10^2),ROUND(MOD(ROUND(E126,5)* B126*10^2,1),2)&lt;=0.5),ROUNDDOWN(ROUND(E126,5)* B126,2),ROUND(ROUND(E126,5)* B126,2))</f>
        <v>0</v>
      </c>
      <c r="G126" s="23">
        <f>IF(AND(ISEVEN(H126*10^2),ROUND(MOD(H126*10^2,1),2)&lt;=0.5),ROUNDDOWN(H126,2),ROUND(H126,2))</f>
        <v>0</v>
      </c>
      <c r="H126" s="23">
        <f>0.1 * F126</f>
        <v>0</v>
      </c>
    </row>
    <row r="127" spans="1:8" s="23" customFormat="1" x14ac:dyDescent="0.2">
      <c r="A127" s="22"/>
      <c r="B127" s="30"/>
      <c r="C127" s="30"/>
      <c r="D127" s="31" t="s">
        <v>186</v>
      </c>
      <c r="E127" s="32"/>
      <c r="F127" s="33"/>
    </row>
    <row r="128" spans="1:8" s="23" customFormat="1" x14ac:dyDescent="0.2">
      <c r="A128" s="22"/>
      <c r="B128" s="30"/>
      <c r="C128" s="30"/>
      <c r="D128" s="31" t="s">
        <v>187</v>
      </c>
      <c r="E128" s="32"/>
      <c r="F128" s="33"/>
    </row>
    <row r="129" spans="1:8" s="23" customFormat="1" ht="76.5" x14ac:dyDescent="0.2">
      <c r="A129" s="22" t="s">
        <v>188</v>
      </c>
      <c r="B129" s="30">
        <v>1</v>
      </c>
      <c r="C129" s="30" t="s">
        <v>14</v>
      </c>
      <c r="D129" s="31" t="s">
        <v>189</v>
      </c>
      <c r="E129" s="34"/>
      <c r="F129" s="33">
        <f>IF(AND(ISEVEN(ROUND(E129,5)* B129*10^2),ROUND(MOD(ROUND(E129,5)* B129*10^2,1),2)&lt;=0.5),ROUNDDOWN(ROUND(E129,5)* B129,2),ROUND(ROUND(E129,5)* B129,2))</f>
        <v>0</v>
      </c>
      <c r="G129" s="23">
        <f>IF(AND(ISEVEN(H129*10^2),ROUND(MOD(H129*10^2,1),2)&lt;=0.5),ROUNDDOWN(H129,2),ROUND(H129,2))</f>
        <v>0</v>
      </c>
      <c r="H129" s="23">
        <f>0.1 * F129</f>
        <v>0</v>
      </c>
    </row>
    <row r="130" spans="1:8" s="23" customFormat="1" x14ac:dyDescent="0.2">
      <c r="A130" s="22"/>
      <c r="B130" s="30"/>
      <c r="C130" s="30"/>
      <c r="D130" s="31" t="s">
        <v>190</v>
      </c>
      <c r="E130" s="32"/>
      <c r="F130" s="33"/>
    </row>
    <row r="131" spans="1:8" s="23" customFormat="1" x14ac:dyDescent="0.2">
      <c r="A131" s="22"/>
      <c r="B131" s="30"/>
      <c r="C131" s="30"/>
      <c r="D131" s="31" t="s">
        <v>191</v>
      </c>
      <c r="E131" s="32"/>
      <c r="F131" s="33"/>
    </row>
    <row r="132" spans="1:8" s="23" customFormat="1" ht="89.25" x14ac:dyDescent="0.2">
      <c r="A132" s="22" t="s">
        <v>192</v>
      </c>
      <c r="B132" s="30">
        <v>1</v>
      </c>
      <c r="C132" s="30" t="s">
        <v>14</v>
      </c>
      <c r="D132" s="31" t="s">
        <v>193</v>
      </c>
      <c r="E132" s="34"/>
      <c r="F132" s="33">
        <f>IF(AND(ISEVEN(ROUND(E132,5)* B132*10^2),ROUND(MOD(ROUND(E132,5)* B132*10^2,1),2)&lt;=0.5),ROUNDDOWN(ROUND(E132,5)* B132,2),ROUND(ROUND(E132,5)* B132,2))</f>
        <v>0</v>
      </c>
      <c r="G132" s="23">
        <f>IF(AND(ISEVEN(H132*10^2),ROUND(MOD(H132*10^2,1),2)&lt;=0.5),ROUNDDOWN(H132,2),ROUND(H132,2))</f>
        <v>0</v>
      </c>
      <c r="H132" s="23">
        <f>0.1 * F132</f>
        <v>0</v>
      </c>
    </row>
    <row r="133" spans="1:8" s="23" customFormat="1" x14ac:dyDescent="0.2">
      <c r="A133" s="22"/>
      <c r="B133" s="30"/>
      <c r="C133" s="30"/>
      <c r="D133" s="31" t="s">
        <v>194</v>
      </c>
      <c r="E133" s="32"/>
      <c r="F133" s="33"/>
    </row>
    <row r="134" spans="1:8" s="23" customFormat="1" ht="76.5" x14ac:dyDescent="0.2">
      <c r="A134" s="22" t="s">
        <v>195</v>
      </c>
      <c r="B134" s="30">
        <v>1</v>
      </c>
      <c r="C134" s="30" t="s">
        <v>14</v>
      </c>
      <c r="D134" s="31" t="s">
        <v>196</v>
      </c>
      <c r="E134" s="34"/>
      <c r="F134" s="33">
        <f>IF(AND(ISEVEN(ROUND(E134,5)* B134*10^2),ROUND(MOD(ROUND(E134,5)* B134*10^2,1),2)&lt;=0.5),ROUNDDOWN(ROUND(E134,5)* B134,2),ROUND(ROUND(E134,5)* B134,2))</f>
        <v>0</v>
      </c>
      <c r="G134" s="23">
        <f>IF(AND(ISEVEN(H134*10^2),ROUND(MOD(H134*10^2,1),2)&lt;=0.5),ROUNDDOWN(H134,2),ROUND(H134,2))</f>
        <v>0</v>
      </c>
      <c r="H134" s="23">
        <f>0.1 * F134</f>
        <v>0</v>
      </c>
    </row>
    <row r="135" spans="1:8" s="23" customFormat="1" ht="25.5" x14ac:dyDescent="0.2">
      <c r="A135" s="22" t="s">
        <v>197</v>
      </c>
      <c r="B135" s="30">
        <v>1</v>
      </c>
      <c r="C135" s="30" t="s">
        <v>14</v>
      </c>
      <c r="D135" s="31" t="s">
        <v>198</v>
      </c>
      <c r="E135" s="34"/>
      <c r="F135" s="33">
        <f>IF(AND(ISEVEN(ROUND(E135,5)* B135*10^2),ROUND(MOD(ROUND(E135,5)* B135*10^2,1),2)&lt;=0.5),ROUNDDOWN(ROUND(E135,5)* B135,2),ROUND(ROUND(E135,5)* B135,2))</f>
        <v>0</v>
      </c>
      <c r="G135" s="23">
        <f>IF(AND(ISEVEN(H135*10^2),ROUND(MOD(H135*10^2,1),2)&lt;=0.5),ROUNDDOWN(H135,2),ROUND(H135,2))</f>
        <v>0</v>
      </c>
      <c r="H135" s="23">
        <f>0.1 * F135</f>
        <v>0</v>
      </c>
    </row>
    <row r="136" spans="1:8" s="23" customFormat="1" x14ac:dyDescent="0.2">
      <c r="A136" s="22"/>
      <c r="B136" s="30"/>
      <c r="C136" s="30"/>
      <c r="D136" s="31" t="s">
        <v>199</v>
      </c>
      <c r="E136" s="32"/>
      <c r="F136" s="33"/>
    </row>
    <row r="137" spans="1:8" s="23" customFormat="1" ht="25.5" x14ac:dyDescent="0.2">
      <c r="A137" s="22" t="s">
        <v>200</v>
      </c>
      <c r="B137" s="30">
        <v>1</v>
      </c>
      <c r="C137" s="30" t="s">
        <v>14</v>
      </c>
      <c r="D137" s="31" t="s">
        <v>201</v>
      </c>
      <c r="E137" s="34"/>
      <c r="F137" s="33">
        <f>IF(AND(ISEVEN(ROUND(E137,5)* B137*10^2),ROUND(MOD(ROUND(E137,5)* B137*10^2,1),2)&lt;=0.5),ROUNDDOWN(ROUND(E137,5)* B137,2),ROUND(ROUND(E137,5)* B137,2))</f>
        <v>0</v>
      </c>
      <c r="G137" s="23">
        <f>IF(AND(ISEVEN(H137*10^2),ROUND(MOD(H137*10^2,1),2)&lt;=0.5),ROUNDDOWN(H137,2),ROUND(H137,2))</f>
        <v>0</v>
      </c>
      <c r="H137" s="23">
        <f>0.1 * F137</f>
        <v>0</v>
      </c>
    </row>
    <row r="138" spans="1:8" s="36" customFormat="1" ht="27.95" customHeight="1" x14ac:dyDescent="0.2">
      <c r="A138" s="35"/>
      <c r="B138" s="37"/>
      <c r="C138" s="38"/>
      <c r="D138" s="39"/>
      <c r="E138" s="40" t="s">
        <v>202</v>
      </c>
      <c r="F138" s="41">
        <f>SUM(F14:F137)</f>
        <v>0</v>
      </c>
    </row>
    <row r="139" spans="1:8" s="36" customFormat="1" ht="27.95" customHeight="1" x14ac:dyDescent="0.2">
      <c r="A139" s="35"/>
      <c r="B139" s="37"/>
      <c r="C139" s="38"/>
      <c r="D139" s="39"/>
      <c r="E139" s="40" t="s">
        <v>203</v>
      </c>
      <c r="F139" s="41">
        <f>SUM(G14:G137)</f>
        <v>0</v>
      </c>
    </row>
    <row r="140" spans="1:8" s="36" customFormat="1" ht="27.95" customHeight="1" x14ac:dyDescent="0.2">
      <c r="A140" s="35"/>
      <c r="B140" s="37"/>
      <c r="C140" s="38"/>
      <c r="D140" s="39"/>
      <c r="E140" s="40" t="s">
        <v>204</v>
      </c>
      <c r="F140" s="41">
        <f>SUM(F138:F139)</f>
        <v>0</v>
      </c>
    </row>
    <row r="144" spans="1:8" ht="51" customHeight="1" x14ac:dyDescent="0.2">
      <c r="B144" s="50" t="s">
        <v>206</v>
      </c>
      <c r="C144" s="50"/>
      <c r="D144" s="50"/>
      <c r="E144" s="50"/>
      <c r="F144" s="50"/>
    </row>
    <row r="146" spans="6:6" x14ac:dyDescent="0.2">
      <c r="F146" s="42" t="s">
        <v>207</v>
      </c>
    </row>
    <row r="147" spans="6:6" x14ac:dyDescent="0.2">
      <c r="F147" s="43" t="s">
        <v>208</v>
      </c>
    </row>
  </sheetData>
  <sheetProtection password="D86F" sheet="1" objects="1" scenarios="1" formatRows="0" selectLockedCells="1"/>
  <mergeCells count="5">
    <mergeCell ref="B9:F9"/>
    <mergeCell ref="B5:F5"/>
    <mergeCell ref="B8:C8"/>
    <mergeCell ref="B7:F7"/>
    <mergeCell ref="B144:F144"/>
  </mergeCells>
  <phoneticPr fontId="0" type="noConversion"/>
  <conditionalFormatting sqref="F10:F143 F2:F4 F145: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2019-06-26T09:20:42Z</dcterms:modified>
</cp:coreProperties>
</file>