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90" windowWidth="18780" windowHeight="13020"/>
  </bookViews>
  <sheets>
    <sheet name="Hoja1" sheetId="1" r:id="rId1"/>
  </sheets>
  <definedNames>
    <definedName name="_xlnm.Print_Titles" localSheetId="0">Hoja1!$1:$1</definedName>
  </definedNames>
  <calcPr calcId="145621"/>
</workbook>
</file>

<file path=xl/calcChain.xml><?xml version="1.0" encoding="utf-8"?>
<calcChain xmlns="http://schemas.openxmlformats.org/spreadsheetml/2006/main">
  <c r="B8" i="1" l="1"/>
  <c r="F140" i="1"/>
  <c r="F139" i="1"/>
  <c r="F138" i="1"/>
  <c r="G137" i="1"/>
  <c r="H137" i="1"/>
  <c r="F137" i="1"/>
  <c r="G135" i="1"/>
  <c r="H135" i="1"/>
  <c r="F135" i="1"/>
  <c r="G134" i="1"/>
  <c r="H134" i="1"/>
  <c r="F134" i="1"/>
  <c r="G132" i="1"/>
  <c r="H132" i="1"/>
  <c r="F132" i="1"/>
  <c r="G129" i="1"/>
  <c r="H129" i="1"/>
  <c r="F129" i="1"/>
  <c r="G126" i="1"/>
  <c r="H126" i="1"/>
  <c r="F126" i="1"/>
  <c r="G124" i="1"/>
  <c r="H124" i="1"/>
  <c r="F124" i="1"/>
  <c r="G123" i="1"/>
  <c r="H123" i="1"/>
  <c r="F123" i="1"/>
  <c r="G120" i="1"/>
  <c r="H120" i="1"/>
  <c r="F120" i="1"/>
  <c r="G119" i="1"/>
  <c r="H119" i="1"/>
  <c r="F119" i="1"/>
  <c r="G118" i="1"/>
  <c r="H118" i="1"/>
  <c r="F118" i="1"/>
  <c r="G117" i="1"/>
  <c r="H117" i="1"/>
  <c r="F117" i="1"/>
  <c r="G116" i="1"/>
  <c r="H116" i="1"/>
  <c r="F116" i="1"/>
  <c r="G114" i="1"/>
  <c r="H114" i="1"/>
  <c r="F114" i="1"/>
  <c r="G113" i="1"/>
  <c r="H113" i="1"/>
  <c r="F113" i="1"/>
  <c r="G112" i="1"/>
  <c r="H112" i="1"/>
  <c r="F112" i="1"/>
  <c r="G111" i="1"/>
  <c r="H111" i="1"/>
  <c r="F111" i="1"/>
  <c r="G110" i="1"/>
  <c r="H110" i="1"/>
  <c r="F110" i="1"/>
  <c r="G109" i="1"/>
  <c r="H109" i="1"/>
  <c r="F109" i="1"/>
  <c r="G106" i="1"/>
  <c r="H106" i="1"/>
  <c r="F106" i="1"/>
  <c r="G104" i="1"/>
  <c r="H104" i="1"/>
  <c r="F104" i="1"/>
  <c r="G103" i="1"/>
  <c r="H103" i="1"/>
  <c r="F103" i="1"/>
  <c r="G102" i="1"/>
  <c r="H102" i="1"/>
  <c r="F102" i="1"/>
  <c r="G101" i="1"/>
  <c r="H101" i="1"/>
  <c r="F101" i="1"/>
  <c r="G98" i="1"/>
  <c r="H98" i="1"/>
  <c r="F98" i="1"/>
  <c r="G97" i="1"/>
  <c r="H97" i="1"/>
  <c r="F97" i="1"/>
  <c r="G96" i="1"/>
  <c r="H96" i="1"/>
  <c r="F96" i="1"/>
  <c r="G93" i="1"/>
  <c r="H93" i="1"/>
  <c r="F93" i="1"/>
  <c r="G90" i="1"/>
  <c r="H90" i="1"/>
  <c r="F90" i="1"/>
  <c r="G89" i="1"/>
  <c r="H89" i="1"/>
  <c r="F89" i="1"/>
  <c r="G87" i="1"/>
  <c r="H87" i="1"/>
  <c r="F87" i="1"/>
  <c r="G85" i="1"/>
  <c r="H85" i="1"/>
  <c r="F85" i="1"/>
  <c r="G83" i="1"/>
  <c r="H83" i="1"/>
  <c r="F83" i="1"/>
  <c r="G82" i="1"/>
  <c r="H82" i="1"/>
  <c r="F82" i="1"/>
  <c r="G81" i="1"/>
  <c r="H81" i="1"/>
  <c r="F81" i="1"/>
  <c r="G79" i="1"/>
  <c r="H79" i="1"/>
  <c r="F79" i="1"/>
  <c r="G78" i="1"/>
  <c r="H78" i="1"/>
  <c r="F78" i="1"/>
  <c r="G77" i="1"/>
  <c r="H77" i="1"/>
  <c r="F77" i="1"/>
  <c r="G76" i="1"/>
  <c r="H76" i="1"/>
  <c r="F76" i="1"/>
  <c r="G75" i="1"/>
  <c r="H75" i="1"/>
  <c r="F75" i="1"/>
  <c r="G74" i="1"/>
  <c r="H74" i="1"/>
  <c r="F74" i="1"/>
  <c r="G70" i="1"/>
  <c r="H70" i="1"/>
  <c r="F70" i="1"/>
  <c r="G69" i="1"/>
  <c r="H69" i="1"/>
  <c r="F69" i="1"/>
  <c r="G67" i="1"/>
  <c r="H67" i="1"/>
  <c r="F67" i="1"/>
  <c r="G66" i="1"/>
  <c r="H66" i="1"/>
  <c r="F66" i="1"/>
  <c r="G65" i="1"/>
  <c r="H65" i="1"/>
  <c r="F65" i="1"/>
  <c r="G64" i="1"/>
  <c r="H64" i="1"/>
  <c r="F64" i="1"/>
  <c r="G63" i="1"/>
  <c r="H63" i="1"/>
  <c r="F63" i="1"/>
  <c r="G62" i="1"/>
  <c r="H62" i="1"/>
  <c r="F62" i="1"/>
  <c r="G61" i="1"/>
  <c r="H61" i="1"/>
  <c r="F61" i="1"/>
  <c r="G60" i="1"/>
  <c r="H60" i="1"/>
  <c r="F60" i="1"/>
  <c r="G59" i="1"/>
  <c r="H59" i="1"/>
  <c r="F59" i="1"/>
  <c r="G58" i="1"/>
  <c r="H58" i="1"/>
  <c r="F58" i="1"/>
  <c r="G57" i="1"/>
  <c r="H57" i="1"/>
  <c r="F57" i="1"/>
  <c r="G55" i="1"/>
  <c r="H55" i="1"/>
  <c r="F55" i="1"/>
  <c r="G54" i="1"/>
  <c r="H54" i="1"/>
  <c r="F54" i="1"/>
  <c r="G53" i="1"/>
  <c r="H53" i="1"/>
  <c r="F53" i="1"/>
  <c r="G52" i="1"/>
  <c r="H52" i="1"/>
  <c r="F52" i="1"/>
  <c r="G51" i="1"/>
  <c r="H51" i="1"/>
  <c r="F51" i="1"/>
  <c r="G50" i="1"/>
  <c r="H50" i="1"/>
  <c r="F50" i="1"/>
  <c r="G47" i="1"/>
  <c r="H47" i="1"/>
  <c r="F47" i="1"/>
  <c r="G46" i="1"/>
  <c r="H46" i="1"/>
  <c r="F46" i="1"/>
  <c r="G45" i="1"/>
  <c r="H45" i="1"/>
  <c r="F45" i="1"/>
  <c r="G44" i="1"/>
  <c r="H44" i="1"/>
  <c r="F44" i="1"/>
  <c r="G43" i="1"/>
  <c r="H43" i="1"/>
  <c r="F43" i="1"/>
  <c r="G42" i="1"/>
  <c r="H42" i="1"/>
  <c r="F42" i="1"/>
  <c r="G41" i="1"/>
  <c r="H41" i="1"/>
  <c r="F41" i="1"/>
  <c r="G40" i="1"/>
  <c r="H40" i="1"/>
  <c r="F40" i="1"/>
  <c r="G39" i="1"/>
  <c r="H39" i="1"/>
  <c r="F39" i="1"/>
  <c r="G38" i="1"/>
  <c r="H38" i="1"/>
  <c r="F38" i="1"/>
  <c r="G37" i="1"/>
  <c r="H37" i="1"/>
  <c r="F37" i="1"/>
  <c r="G35" i="1"/>
  <c r="H35" i="1"/>
  <c r="F35" i="1"/>
  <c r="G34" i="1"/>
  <c r="H34" i="1"/>
  <c r="F34" i="1"/>
  <c r="G33" i="1"/>
  <c r="H33" i="1"/>
  <c r="F33" i="1"/>
  <c r="G32" i="1"/>
  <c r="H32" i="1"/>
  <c r="F32" i="1"/>
  <c r="G31" i="1"/>
  <c r="H31" i="1"/>
  <c r="F31" i="1"/>
  <c r="G30" i="1"/>
  <c r="H30" i="1"/>
  <c r="F30" i="1"/>
  <c r="G29" i="1"/>
  <c r="H29" i="1"/>
  <c r="F29" i="1"/>
  <c r="G28" i="1"/>
  <c r="H28" i="1"/>
  <c r="F28" i="1"/>
  <c r="G27" i="1"/>
  <c r="H27" i="1"/>
  <c r="F27" i="1"/>
  <c r="G25" i="1"/>
  <c r="H25" i="1"/>
  <c r="F25" i="1"/>
  <c r="G24" i="1"/>
  <c r="H24" i="1"/>
  <c r="F24" i="1"/>
  <c r="G23" i="1"/>
  <c r="H23" i="1"/>
  <c r="F23" i="1"/>
  <c r="G22" i="1"/>
  <c r="H22" i="1"/>
  <c r="F22" i="1"/>
  <c r="G21" i="1"/>
  <c r="H21" i="1"/>
  <c r="F21" i="1"/>
  <c r="G20" i="1"/>
  <c r="H20" i="1"/>
  <c r="F20" i="1"/>
  <c r="G19" i="1"/>
  <c r="H19" i="1"/>
  <c r="F19" i="1"/>
  <c r="G18" i="1"/>
  <c r="H18" i="1"/>
  <c r="F18" i="1"/>
  <c r="G17" i="1"/>
  <c r="H17" i="1"/>
  <c r="F17" i="1"/>
</calcChain>
</file>

<file path=xl/sharedStrings.xml><?xml version="1.0" encoding="utf-8"?>
<sst xmlns="http://schemas.openxmlformats.org/spreadsheetml/2006/main" count="319" uniqueCount="209">
  <si>
    <t>ANEJO I</t>
  </si>
  <si>
    <t xml:space="preserve">CRITERIOS EVALUABLES DE FORMA AUTOMÁTICA MEDIANTE FÓRMULAS </t>
  </si>
  <si>
    <t>De acuerdo con el siguiente cuadro de unidades y precios:</t>
  </si>
  <si>
    <t>CUADRO DE UNIDADES Y PRECIOS</t>
  </si>
  <si>
    <r>
      <t>El que suscribe D._                              _ domiciliado en _                        _, calle _                        _ y D.N.I. nº_           _ en su propio nombre, o en representación de _                                  _, con N.I.F._          _ con domicilio en _                                    _, calle _                             _  enterado de las condiciones y requisitos que se exigen para la adjudicación del contrato de '</t>
    </r>
    <r>
      <rPr>
        <b/>
        <sz val="10"/>
        <rFont val="Arial"/>
        <family val="2"/>
      </rPr>
      <t>REALIZACIÓN DE ENSAYOS PARA EL CONTROL DE CALIDAD EN LA OBRA "VIAL DE CONEXIÓN ARROYO PANEQUE"' Ref.: TSA0067472</t>
    </r>
    <r>
      <rPr>
        <sz val="10"/>
        <rFont val="Arial"/>
        <family val="2"/>
      </rPr>
      <t>, se compromete en nombre propio o de la empresa a que representa, a prestar el objeto del presente pliego por un importe total de:</t>
    </r>
  </si>
  <si>
    <t>Nº Uds. Estimad.</t>
  </si>
  <si>
    <t>Ud.</t>
  </si>
  <si>
    <t>Descripción</t>
  </si>
  <si>
    <t>Precio unit. (IPSI no incluido)</t>
  </si>
  <si>
    <t>Importe (IPSI no incluido)</t>
  </si>
  <si>
    <t>CONTROL DE CALIDAD Y ENSAYOS</t>
  </si>
  <si>
    <t>MOVIMIENTO DE TIERRAS</t>
  </si>
  <si>
    <t>TERRAPLEN</t>
  </si>
  <si>
    <t>1</t>
  </si>
  <si>
    <t>ud</t>
  </si>
  <si>
    <t>Ud. de ensayo in situ para comprobar el grado de compactación por el método de medidor de isotopos radioactivos. ASTM 3017</t>
  </si>
  <si>
    <t>2</t>
  </si>
  <si>
    <t>Analisis granulometrico por tamizado, incluso emisión de informe.UNE 103101</t>
  </si>
  <si>
    <t>3</t>
  </si>
  <si>
    <t>Determinación de los límites de Atterberg incluso emisión de informe. UNE 103103-4</t>
  </si>
  <si>
    <t>4</t>
  </si>
  <si>
    <t>Proctor modificado  incluso emisión de informe. UNE-103501</t>
  </si>
  <si>
    <t>5</t>
  </si>
  <si>
    <t>C.B.R. de laboratorio  incluso emisión de informe. UNE 103502</t>
  </si>
  <si>
    <t>6</t>
  </si>
  <si>
    <t>Determinación del equivalente de arena UNE-EN 933-8</t>
  </si>
  <si>
    <t>7</t>
  </si>
  <si>
    <t>Ud. de ensayo para determinar el desgaste de los ángeles incluso emisión del acta de resultados. UNE-EN 1097-2</t>
  </si>
  <si>
    <t>8</t>
  </si>
  <si>
    <t>Ensayo de la agresividad potencial de un suelo a una cimentación con la determinación del pH y contenido en sales solubles, contenido en sulfatos solubles, contenido en cloruros solubles,  contenido en materia orgánica, contenido total de sulfatos, contenido total de cloruros, y contenido en calcio, magnesio y amonio; con emisión del acta de resultados. Según NLT-120 UNE 83958 NLT-118 UNE EN 196-2</t>
  </si>
  <si>
    <t>9</t>
  </si>
  <si>
    <t>Determinación del contenido en carbonatos de un suelo, incluso emisión del acta de resultados. UNE 103200</t>
  </si>
  <si>
    <t>RELLENO SUELO SELECCIONADO</t>
  </si>
  <si>
    <t>10</t>
  </si>
  <si>
    <t>11</t>
  </si>
  <si>
    <t>Analisis granulometrico por tamizado  incluso emisión de informe. UNE 103101</t>
  </si>
  <si>
    <t>12</t>
  </si>
  <si>
    <t>Determinación de los límites de Atterberg  incluso emisión de informe. UNE 103103-4</t>
  </si>
  <si>
    <t>13</t>
  </si>
  <si>
    <t>14</t>
  </si>
  <si>
    <t>15</t>
  </si>
  <si>
    <t>16</t>
  </si>
  <si>
    <t>17</t>
  </si>
  <si>
    <t>18</t>
  </si>
  <si>
    <t>ZAHORRAS</t>
  </si>
  <si>
    <t>19</t>
  </si>
  <si>
    <t>20</t>
  </si>
  <si>
    <t>21</t>
  </si>
  <si>
    <t>22</t>
  </si>
  <si>
    <t>23</t>
  </si>
  <si>
    <t>24</t>
  </si>
  <si>
    <t>25</t>
  </si>
  <si>
    <t>26</t>
  </si>
  <si>
    <t>27</t>
  </si>
  <si>
    <t>28</t>
  </si>
  <si>
    <t>Ensayo para determinar el índice de lajas y agujas del árido asfáltico, incluso emisión de acta de resultados. UNE-EN 933-3</t>
  </si>
  <si>
    <t>29</t>
  </si>
  <si>
    <t>Partículas trituradas  incluso emisión del acta de resultados. UNE-EN 933-5</t>
  </si>
  <si>
    <t>MATERIAL BITUMINOSO</t>
  </si>
  <si>
    <t>ARIDOS PARA MATERIAL BITUMINOSO</t>
  </si>
  <si>
    <t>30</t>
  </si>
  <si>
    <t>Ud. de ensayo para determinar el desgaste de los ángeles incluso emisión del acta de resultados.UNE-EN 1097-2</t>
  </si>
  <si>
    <t>31</t>
  </si>
  <si>
    <t>Ud. de análisis granulométrico del filler, incluso emisión del acta de resultados. UNE-EN 933-10</t>
  </si>
  <si>
    <t>32</t>
  </si>
  <si>
    <t>Ensayo para determinar la adhesividad del árido grueso. UNE-EN 13614</t>
  </si>
  <si>
    <t>33</t>
  </si>
  <si>
    <t>Ensayo para determinar la adhesividad del árido fino. UNE-EN 13614</t>
  </si>
  <si>
    <t>34</t>
  </si>
  <si>
    <t>35</t>
  </si>
  <si>
    <t>Ensayo para determinar el coeficiente de pulimento acelerado del árido asfáltico, incluso emisión de acta de resultados. UNE-EN 1097-8</t>
  </si>
  <si>
    <t>LIGANTES BITUMINOSOS</t>
  </si>
  <si>
    <t>36</t>
  </si>
  <si>
    <t>Ud. de toma de muestra de material bituminoso. UNE EN 12594 UNE EN 104281</t>
  </si>
  <si>
    <t>37</t>
  </si>
  <si>
    <t>Ud. de ensayo de penetración del material bituminoso. UNE EN 1426 UNE EN 12849</t>
  </si>
  <si>
    <t>38</t>
  </si>
  <si>
    <t>Ud. de ensayo para determinar el punto de reblandecimiento del material bituminoso, incluso emisión de acta de resultados. UNE EN 1427</t>
  </si>
  <si>
    <t>39</t>
  </si>
  <si>
    <t>Ud. de ensayo para determinar la viscosidad del material bituminoso, incluso emisión del acta de resultados. UNE 104281-3-3</t>
  </si>
  <si>
    <t>40</t>
  </si>
  <si>
    <t>Ud. de ensayo de destilación de betunes. UNE EN 1431</t>
  </si>
  <si>
    <t>41</t>
  </si>
  <si>
    <t>Ud. de ensayo para determinar la temperatura de inflamación del material bituminoso, incluso emisión de acta de resultados. UNE 7155</t>
  </si>
  <si>
    <t>42</t>
  </si>
  <si>
    <t>Ensayo para determinar el contenido en agua de emulsiones bituminosas. UNE EN 1428</t>
  </si>
  <si>
    <t>43</t>
  </si>
  <si>
    <t>Ud. de ensayo para determinar los residuos por destilación de las emulsiones bituminosas.UNE EN 1429 UNE 104281-3-7</t>
  </si>
  <si>
    <t>44</t>
  </si>
  <si>
    <t>Ud. de ensayo para determinar la carga eléctrica de las partículas.</t>
  </si>
  <si>
    <t>45</t>
  </si>
  <si>
    <t>Ud. de ensayo para determinar la ductilidad del material bituminoso.UNE EN 1359</t>
  </si>
  <si>
    <t>46</t>
  </si>
  <si>
    <t>Ud. de ensayo para determinar el punto de fragilidad del material bituminoso. UNE EN 12593</t>
  </si>
  <si>
    <t>MATERIALES COMPUESTOS</t>
  </si>
  <si>
    <t>47</t>
  </si>
  <si>
    <t>Ud. de ensayo Marshall completo (3 probetas), incluso emisión de acta de rersultados. Ensayo Marshall completo, incluyendo la fabricación de 3 probetas, determinación de la densidad, estabilidad, deformación, contenido de ligante, análisis granulométrico de los áridos extraidos y cálculo de huecos. UNE EN 12697</t>
  </si>
  <si>
    <t>48</t>
  </si>
  <si>
    <t>Sensibilidad al agua UNE-EN 12697-12</t>
  </si>
  <si>
    <t>ESTRUCTURAS DE HORMIGÓN</t>
  </si>
  <si>
    <t>ENSAYOS COMPONENTES</t>
  </si>
  <si>
    <t>ÁRIDOS</t>
  </si>
  <si>
    <t>49</t>
  </si>
  <si>
    <t>Ensayo para determinación del contenido en agua en los áridos finos y gruesos para fabricación de hormigones, según UNE- EN 1097; incluso emisión del acta de resultados</t>
  </si>
  <si>
    <t>50</t>
  </si>
  <si>
    <t>Análisis granulométrico, según UNE EN 933-1, de un árido para fabricación de hormigones, incluso emisión del acta de resultados.</t>
  </si>
  <si>
    <t>51</t>
  </si>
  <si>
    <t>Ensayo para la determinación del equivalente de arena, según UNE EN 933-8, de un árido para fabricación de hormigones, incluso emisión del acta de resultados.</t>
  </si>
  <si>
    <t>52</t>
  </si>
  <si>
    <t>Ensayo para la determinación del contenido en finos, segúnUNE EN 933-10, de una arena para fabricación de hormigones, incluso emisión del acta de resultados.</t>
  </si>
  <si>
    <t>53</t>
  </si>
  <si>
    <t>Ensayo para la determinación del valor de azul de metileno, según UNE EN 933-9, de una arena para fabricación de hormigones, incluso emisión del acta de resultados.</t>
  </si>
  <si>
    <t>54</t>
  </si>
  <si>
    <t>Ensayo de frecuencia semanal para confirmación de la calidad de las arenas para fabricación de hormigones, mediante la determinación del equivalente de arena,  el contenido en matería orgánica y el contenido en finos según, incluso emisión del acta de resultados.</t>
  </si>
  <si>
    <t>CEMENTOS</t>
  </si>
  <si>
    <t>55</t>
  </si>
  <si>
    <t>Ensayos para la comprobación y determinación de las características, mecánicas de un cemento, incluso emisión del acta de resultados UNE EN 196</t>
  </si>
  <si>
    <t>56</t>
  </si>
  <si>
    <t>Ensayo físico completo de un cemento, para la fabricación de hormigones, según EHE, con la determinación del peso específico real, la finura de molido, el calor de hidratación, según, la pérdida al fuego, y la determinación del residuo insoluble; incluso emisión del acta de resultados. UNE 80103 UNE EN 196-6 UNE EN 196-9 UNE EN 196-2</t>
  </si>
  <si>
    <t>57</t>
  </si>
  <si>
    <t>Ensayo químico completo de cementos para su uso en fabricación de hormigones, según EHE, con la comprobación de la pérdida al fuego, residuo insoluble, y contenido en trióxido de azufre, el contenido en cloruros, en contenido en sílice, calcio, magnesio, hierro y aluminio, y el contenido en cal libre; incluso emisión del acta de resultados. UNE EN 196-2 UNE EN 80243</t>
  </si>
  <si>
    <t>ADICIONES</t>
  </si>
  <si>
    <t>58</t>
  </si>
  <si>
    <t>Ensayo completo, según EHE, de un aditivo líquido, para la fabricación de hormigones, con la determinación de la consistencia, el aire ocluido,  el residuo seco a 105º, la pérdida por calcinación a 1050º,  el residuo insoluble en agua destilada, según UNE 83209-86, el peso específico,  el pH,  y el espectro infrarrojo; incluso emisión del acta de resultados. UNE EN 83258  UNE 83225  UNE EN 480</t>
  </si>
  <si>
    <t>AGUAS</t>
  </si>
  <si>
    <t>59</t>
  </si>
  <si>
    <t>Ensayo completo, según EHE, de un agua para fabricación de hormigones, con la determinación del pH, la cantidad de sustancias disueltas, la cantidad total de sulfatos, la cantidad total de cloruros, la cantidad de hidratos de carbono, y la cantidad de aceites y grasas; incluso emisión del acta de resultados.UNE EN 1008</t>
  </si>
  <si>
    <t>ACEROS</t>
  </si>
  <si>
    <t>60</t>
  </si>
  <si>
    <t>kg</t>
  </si>
  <si>
    <t>Ensayo completo, según EHE, sobre acero en barras para su empleo en obras de hormigón armado, con la determinación de sus características físicas, geométricas, mecánicas y de soldabilidad, incluso emisión del acta de resultados.
--------------
Al menos se realizará:
- 2 Ensayos de mecanizado desdoblado - doblado 
- 2 Sección equivalente 
- Por cada diámetro: Ensayo de mecanizado y tracción
 UNE EN ISO 7438 UNE 36068 UNE EN ISO 6892-1</t>
  </si>
  <si>
    <t>61</t>
  </si>
  <si>
    <t>Ensayo completo sobre acero activo y estructural, con la determinación de sus características físicas, geométricas y  mecánicas, incluso emisión del acta de resultados.
--------------
Al menos se realizará:
1.- Ensayos a tracción de probeta de acero, determinando:
- Límite elástico aparente
- Límite elástico convencional
- Resistencia a tracción
- Alargamiento
- Estricción
- Módulo de elasticidad
2.- Mecanizado y ensayo de doblado 
UNE EN ISO 6892-1</t>
  </si>
  <si>
    <t>ENSAYOS HORMIGONES</t>
  </si>
  <si>
    <t>DOSIFICACIONES</t>
  </si>
  <si>
    <t>62</t>
  </si>
  <si>
    <t>Ensayo previo, según EHE, para la determinación de una dosificación, para la fabricación de hormigones resistentes, comprendiendo el estudio teórico de la misma, y la comprobación con la fabricación, curado y rotura de 6 series de 4 probetas cada una del hormigón; incluso emisión del informe. UNE-EN 12350</t>
  </si>
  <si>
    <t>ENSAYOS PARA RECEPCIÓN</t>
  </si>
  <si>
    <t>PROBETAS DE HORMIGÓN</t>
  </si>
  <si>
    <t>70</t>
  </si>
  <si>
    <t>Toma de muestra de hormigón fresco, medida del asentamiento,
fabricación de probetas cilíndricas de 15x30 cm, curado,
pulido y ensayo a compresión.Minimo 5 probetas a rotura y 2 de reserva. UNE-EN 12350-1-2, UNE-EN12390-1-2-3</t>
  </si>
  <si>
    <t>71</t>
  </si>
  <si>
    <t>Toma de muestra de hormigón fresco, medida del asentamiento,
fabricación de probetas prismaticas de 15x15x60 cm,
curado, refrentado y ensayo a flexión. Minimo 7 probetas por lote y 2 de reserva. UNE-EN 12350-1-2, UNE-EN12390-1-2-5</t>
  </si>
  <si>
    <t>72</t>
  </si>
  <si>
    <t>Ensayo previo.Fabricación de probetas prismáticas de 15x15x60 cm,
curado, refrentado, ensayo a flexión y profundidad de penetración de agua._x000D_
_x000D_
UNE-EN 12350-1-2, UNE-EN12390-1-2-5</t>
  </si>
  <si>
    <t>ESTRUCTURAS METÁLICAS</t>
  </si>
  <si>
    <t>ENSAYOS SOBRE SOLDADURAS</t>
  </si>
  <si>
    <t>73</t>
  </si>
  <si>
    <t>Ensayo y reconocimiento de cordón de soldadura, realizado con líquidos penetrantes, según UNE-EN 571-1; incluso emisión del informe.</t>
  </si>
  <si>
    <t>74</t>
  </si>
  <si>
    <t>Examen de cordón de soldadura, realizado con particulas magnéticas, según UNE EN ISO 17638, incluso emisión del informe.</t>
  </si>
  <si>
    <t>75</t>
  </si>
  <si>
    <t>Examen de cordón de soldadura, realizado con ultrasonidos, según UNE-EN 1714; incluso emisión del informe.</t>
  </si>
  <si>
    <t>76</t>
  </si>
  <si>
    <t>Examen visual para control de la ejecución de soldaduras en estructuras metálicas, según UNE EN ISO 17637; incluso emisión del informe.</t>
  </si>
  <si>
    <t>INTEGRIDAD DE PILOTES</t>
  </si>
  <si>
    <t>77</t>
  </si>
  <si>
    <t>Ud. de ensayo ultrasonico de pilotes tipo Cross-Hole en pilotes de
hasta 1500 mm. de diametro y 30 m. de longitud con cuatro tubos
instalados.ASTM D 6760</t>
  </si>
  <si>
    <t>MICROPILOTES</t>
  </si>
  <si>
    <t>78</t>
  </si>
  <si>
    <t>Fabricacion, curado y ensayo a flexion y compresion de tres
probetas de mortero de 4x4x16 cm. UNE 1051-12</t>
  </si>
  <si>
    <t>79</t>
  </si>
  <si>
    <t>Densidad Aparente UNE-EN 445</t>
  </si>
  <si>
    <t>80</t>
  </si>
  <si>
    <t>Exudación UNE-EN 445</t>
  </si>
  <si>
    <t>81</t>
  </si>
  <si>
    <t>Tiempo de fraguado UNE-EN 445</t>
  </si>
  <si>
    <t>82</t>
  </si>
  <si>
    <t>Viscosidad UNE-EN 445</t>
  </si>
  <si>
    <t>83</t>
  </si>
  <si>
    <t>Ud.de ensayos para la determinación de características mecánicas
de traccion incluso mecanizado de probeta e informe de
resultados.</t>
  </si>
  <si>
    <t>ANCLAJES</t>
  </si>
  <si>
    <t>84</t>
  </si>
  <si>
    <t>85</t>
  </si>
  <si>
    <t>86</t>
  </si>
  <si>
    <t>87</t>
  </si>
  <si>
    <t>88</t>
  </si>
  <si>
    <t>FABRICADOS DE YESO</t>
  </si>
  <si>
    <t>REVESTIMIENTOS</t>
  </si>
  <si>
    <t>89</t>
  </si>
  <si>
    <t>Ensayo para determinación del grado de dureza superficial Shore-C en revestimientos de yeso; incluso emisión de acta de resultados.UNE 102042</t>
  </si>
  <si>
    <t>90</t>
  </si>
  <si>
    <t>Fabricacion, curado y ensayo a flexion y compresion de tres
probetas de mortero de 4x4x16 cm. UNE EN 1015-12</t>
  </si>
  <si>
    <t>TABIQUES Y TECHOS</t>
  </si>
  <si>
    <t>91</t>
  </si>
  <si>
    <t>Ensayo completo de los prefabricados de yeso y/o escayola con la determinación de las características geométricas, las resistencias a flexión y al impacto, la dureza superficial, y la planicidad y angularidad, según UNE EN 12859; incluso emisión del acta de resultados.</t>
  </si>
  <si>
    <t>INSTALACIONES</t>
  </si>
  <si>
    <t>FONTANERÍA Y ABASTECIMIENTO</t>
  </si>
  <si>
    <t>92</t>
  </si>
  <si>
    <t>Prueba de presión interior y estanqueidad de la red de fontanería, s/ art. 6.2 de N.B.I.I.S.A., con carga hasta 20 kp/cm² para comprobar la resistencia y mantenimiento posterior durante 15 minutos de la presión a 6 kp/cm² para comprobar la estanqueidad. Según precipciones técnicas recogidas en el DB-HS 4.</t>
  </si>
  <si>
    <t>BALDOSAS Y REVESTIMIENTOS</t>
  </si>
  <si>
    <t>GRANITOS, MÁRMOLES, PIZARRAS</t>
  </si>
  <si>
    <t>93</t>
  </si>
  <si>
    <t>Ensayo completo sobre un granito, con la determinación del peso específico aparente y la absorción de agua; la resistencia al desgaste por rozamiento; la resistencia a la helada; la resistencia a compresión; la resistencia a flexión ; la resistencia al choque, y el peso específico real; incluso emisión del acta de resultados. UNE EN 1936  UNE EN 1341 UNE EN 12371 UNE EN1926 UNE EN 12372 UNE EN 14158</t>
  </si>
  <si>
    <t>PINTURAS</t>
  </si>
  <si>
    <t>94</t>
  </si>
  <si>
    <t>Ensayo completo de pinturas, con la determinación del peso específico y el poder de recubrimiento, la viscosidad; la dureza de la película; el espesor de la película y la resistencia al calor, y los tiempos de secado, la absorción de agua y la flexibilidad; incluso emisión del acta de resultados. UNE EN ISO 2811 UNE EN ISO 2431 UNE EN ISO 1522  UNE EN ISO 2808</t>
  </si>
  <si>
    <t>95</t>
  </si>
  <si>
    <t>Ud. visita para determinar dotación de pinturas señalizacion
mediante placas metalicas</t>
  </si>
  <si>
    <t>SEÑALIZACIÓN Y BALIZAMIENTO</t>
  </si>
  <si>
    <t>96</t>
  </si>
  <si>
    <t>Ensayo para determinar la reflectancia luminosa aparente de
pinturas blancas para marcas reflexivas viales, s/ MELC 12.97.</t>
  </si>
  <si>
    <t xml:space="preserve">Total importe base ofertado (IPSI no incluido): </t>
  </si>
  <si>
    <t>Importe de IPSI:</t>
  </si>
  <si>
    <t>Importe total ofertado (IPSI incluido):</t>
  </si>
  <si>
    <t xml:space="preserve"> € IPSI incluido.</t>
  </si>
  <si>
    <t>En caso de error aritmético en la valoración total de la oferta se atenderá a los precios unitarios ofertados. La prestación ofertada se efectuará ajustándose al Pliego que rige el presente concurso, teniéndose por no puesta cualquier aclaración o comentario introducido por los licitadores, que se oponga, contradiga, o pueda ser susceptible de una interpretación contraria a lo establecido en el citado Pliego.</t>
  </si>
  <si>
    <t>(Sello, fecha y firma del ofertante)</t>
  </si>
  <si>
    <t>[Se deben firmar todas las hojas de la oferta]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</si>
</sst>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9" x14ac:knownFonts="1">
    <font>
      <sz val="10"/>
      <name val="Arial"/>
    </font>
    <font>
      <sz val="10"/>
      <name val="Arial"/>
      <family val="2"/>
    </font>
    <font>
      <b/>
      <sz val="10"/>
      <name val="Arial"/>
      <family val="2"/>
    </font>
    <font>
      <sz val="10"/>
      <color indexed="10"/>
      <name val="Arial"/>
      <family val="2"/>
    </font>
    <font>
      <sz val="10"/>
      <color indexed="42"/>
      <name val="Arial"/>
      <family val="2"/>
    </font>
    <font>
      <b/>
      <sz val="9"/>
      <name val="Arial"/>
      <family val="2"/>
    </font>
    <font>
      <b/>
      <sz val="10"/>
      <name val="Cambria"/>
      <family val="1"/>
    </font>
    <font>
      <b/>
      <sz val="10"/>
      <color indexed="42"/>
      <name val="Arial"/>
      <family val="2"/>
    </font>
    <font>
      <i/>
      <sz val="10"/>
      <name val="Arial"/>
      <family val="2"/>
    </font>
  </fonts>
  <fills count="3">
    <fill>
      <patternFill patternType="none"/>
    </fill>
    <fill>
      <patternFill patternType="gray125"/>
    </fill>
    <fill>
      <patternFill patternType="solid">
        <fgColor rgb="FFC7C3B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0" fillId="0" borderId="0" xfId="0" applyAlignment="1">
      <alignment horizontal="left"/>
    </xf>
    <xf numFmtId="0" fontId="3" fillId="0" borderId="0" xfId="0" applyFont="1" applyAlignment="1">
      <alignment horizontal="left"/>
    </xf>
    <xf numFmtId="4" fontId="0" fillId="0" borderId="0" xfId="0" applyNumberFormat="1"/>
    <xf numFmtId="0" fontId="0" fillId="0" borderId="0" xfId="0" applyNumberFormat="1"/>
    <xf numFmtId="49" fontId="0" fillId="0" borderId="0" xfId="0" applyNumberFormat="1"/>
    <xf numFmtId="0" fontId="4" fillId="0" borderId="0" xfId="0" applyFont="1"/>
    <xf numFmtId="0" fontId="0" fillId="0" borderId="0" xfId="0" applyNumberFormat="1" applyAlignment="1">
      <alignment horizontal="center"/>
    </xf>
    <xf numFmtId="0" fontId="1" fillId="0" borderId="0" xfId="0" applyNumberFormat="1" applyFont="1"/>
    <xf numFmtId="0" fontId="0" fillId="0" borderId="0" xfId="0" applyFill="1" applyAlignment="1">
      <alignment horizontal="left"/>
    </xf>
    <xf numFmtId="0" fontId="2" fillId="0" borderId="0" xfId="0" applyFont="1" applyFill="1" applyAlignment="1">
      <alignment horizontal="center" vertical="top" wrapText="1"/>
    </xf>
    <xf numFmtId="0" fontId="0" fillId="0" borderId="0" xfId="0" applyAlignment="1">
      <alignment vertical="top" wrapText="1"/>
    </xf>
    <xf numFmtId="0" fontId="6" fillId="0" borderId="0" xfId="0" applyFont="1" applyAlignment="1">
      <alignment horizontal="center" vertical="center"/>
    </xf>
    <xf numFmtId="0" fontId="2" fillId="0" borderId="0" xfId="0" applyFont="1" applyBorder="1" applyAlignment="1">
      <alignment horizontal="left"/>
    </xf>
    <xf numFmtId="0" fontId="2" fillId="0" borderId="0" xfId="0" applyFont="1" applyBorder="1" applyAlignment="1">
      <alignment vertical="top" wrapText="1"/>
    </xf>
    <xf numFmtId="0" fontId="5" fillId="0" borderId="0" xfId="0" applyNumberFormat="1" applyFont="1" applyBorder="1" applyAlignment="1">
      <alignment wrapText="1"/>
    </xf>
    <xf numFmtId="4" fontId="5" fillId="0" borderId="0" xfId="0" applyNumberFormat="1" applyFont="1" applyBorder="1" applyAlignment="1">
      <alignment wrapText="1"/>
    </xf>
    <xf numFmtId="49" fontId="2" fillId="0" borderId="0" xfId="0" applyNumberFormat="1" applyFont="1"/>
    <xf numFmtId="0" fontId="2" fillId="0" borderId="0" xfId="0" applyNumberFormat="1" applyFont="1" applyAlignment="1">
      <alignment horizontal="left" vertical="top" wrapText="1" shrinkToFit="1"/>
    </xf>
    <xf numFmtId="0" fontId="2" fillId="0" borderId="0" xfId="0" applyFont="1"/>
    <xf numFmtId="0" fontId="7" fillId="0" borderId="0" xfId="0" applyFont="1"/>
    <xf numFmtId="0" fontId="1" fillId="0" borderId="0" xfId="0" applyNumberFormat="1" applyFont="1" applyAlignment="1" applyProtection="1">
      <alignment vertical="center" wrapText="1" shrinkToFit="1"/>
    </xf>
    <xf numFmtId="49" fontId="0" fillId="0" borderId="0" xfId="0" applyNumberFormat="1" applyAlignment="1">
      <alignment vertical="center"/>
    </xf>
    <xf numFmtId="0" fontId="0" fillId="0" borderId="0" xfId="0" applyAlignment="1">
      <alignment vertical="center"/>
    </xf>
    <xf numFmtId="0" fontId="4" fillId="0" borderId="0" xfId="0" applyFont="1" applyAlignment="1">
      <alignment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 xfId="0" applyFont="1" applyFill="1" applyBorder="1" applyAlignment="1">
      <alignment vertical="center" wrapText="1"/>
    </xf>
    <xf numFmtId="0" fontId="2" fillId="2" borderId="1" xfId="0" applyNumberFormat="1" applyFont="1" applyFill="1" applyBorder="1" applyAlignment="1">
      <alignment vertical="center" wrapText="1"/>
    </xf>
    <xf numFmtId="4" fontId="2" fillId="2" borderId="1" xfId="0" applyNumberFormat="1" applyFont="1" applyFill="1" applyBorder="1" applyAlignment="1">
      <alignment vertical="center" wrapText="1"/>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NumberFormat="1" applyBorder="1" applyAlignment="1">
      <alignment vertical="center"/>
    </xf>
    <xf numFmtId="4" fontId="0" fillId="0" borderId="1" xfId="0" applyNumberFormat="1" applyBorder="1" applyAlignment="1">
      <alignment vertical="center"/>
    </xf>
    <xf numFmtId="164" fontId="0" fillId="0" borderId="1" xfId="0" applyNumberFormat="1" applyBorder="1" applyAlignment="1" applyProtection="1">
      <alignment vertical="center"/>
      <protection locked="0"/>
    </xf>
    <xf numFmtId="49" fontId="2" fillId="0" borderId="0" xfId="0" applyNumberFormat="1" applyFont="1" applyAlignment="1">
      <alignment vertical="center"/>
    </xf>
    <xf numFmtId="0" fontId="2" fillId="0" borderId="0" xfId="0" applyFont="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wrapText="1"/>
    </xf>
    <xf numFmtId="0" fontId="2" fillId="0" borderId="3" xfId="0" applyNumberFormat="1" applyFont="1" applyBorder="1" applyAlignment="1">
      <alignment horizontal="right" vertical="center"/>
    </xf>
    <xf numFmtId="4" fontId="2" fillId="0" borderId="4" xfId="0" applyNumberFormat="1" applyFont="1" applyBorder="1" applyAlignment="1">
      <alignment vertical="center"/>
    </xf>
    <xf numFmtId="4" fontId="0" fillId="0" borderId="0" xfId="0" applyNumberFormat="1" applyAlignment="1">
      <alignment horizontal="right"/>
    </xf>
    <xf numFmtId="4" fontId="8" fillId="0" borderId="0" xfId="0" applyNumberFormat="1" applyFont="1" applyAlignment="1">
      <alignment horizontal="right"/>
    </xf>
    <xf numFmtId="0" fontId="1" fillId="0" borderId="0" xfId="0" applyNumberFormat="1" applyFont="1" applyBorder="1" applyAlignment="1">
      <alignment horizontal="left" vertical="top" wrapText="1"/>
    </xf>
    <xf numFmtId="0" fontId="6" fillId="0" borderId="0" xfId="0" applyFont="1" applyAlignment="1">
      <alignment horizontal="center" vertical="top"/>
    </xf>
    <xf numFmtId="4" fontId="2" fillId="0" borderId="0" xfId="0" applyNumberFormat="1" applyFont="1" applyBorder="1" applyAlignment="1">
      <alignment horizontal="right" vertical="top"/>
    </xf>
    <xf numFmtId="0" fontId="2" fillId="0" borderId="0" xfId="0" applyNumberFormat="1" applyFont="1" applyBorder="1" applyAlignment="1">
      <alignment horizontal="right" vertical="top"/>
    </xf>
    <xf numFmtId="0" fontId="1" fillId="0" borderId="0" xfId="0" applyNumberFormat="1" applyFont="1" applyAlignment="1" applyProtection="1">
      <alignment horizontal="justify" vertical="center" wrapText="1" shrinkToFit="1"/>
      <protection locked="0"/>
    </xf>
    <xf numFmtId="0" fontId="0" fillId="0" borderId="0" xfId="0" applyAlignment="1" applyProtection="1">
      <alignment horizontal="justify" vertical="center" wrapText="1" shrinkToFit="1"/>
      <protection locked="0"/>
    </xf>
    <xf numFmtId="0" fontId="0" fillId="0" borderId="0" xfId="0" applyAlignment="1">
      <alignment horizontal="justify" wrapText="1"/>
    </xf>
  </cellXfs>
  <cellStyles count="1">
    <cellStyle name="Normal"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303772</xdr:colOff>
      <xdr:row>0</xdr:row>
      <xdr:rowOff>499915</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1322947" cy="499915"/>
        </a:xfrm>
        <a:prstGeom prst="rect">
          <a:avLst/>
        </a:prstGeom>
      </xdr:spPr>
    </xdr:pic>
    <xdr:clientData/>
  </xdr:twoCellAnchor>
  <xdr:twoCellAnchor editAs="oneCell">
    <xdr:from>
      <xdr:col>5</xdr:col>
      <xdr:colOff>0</xdr:colOff>
      <xdr:row>0</xdr:row>
      <xdr:rowOff>0</xdr:rowOff>
    </xdr:from>
    <xdr:to>
      <xdr:col>5</xdr:col>
      <xdr:colOff>499915</xdr:colOff>
      <xdr:row>0</xdr:row>
      <xdr:rowOff>499915</xdr:rowOff>
    </xdr:to>
    <xdr:pic>
      <xdr:nvPicPr>
        <xdr:cNvPr id="6" name="Imagen 5"/>
        <xdr:cNvPicPr>
          <a:picLocks noChangeAspect="1"/>
        </xdr:cNvPicPr>
      </xdr:nvPicPr>
      <xdr:blipFill>
        <a:blip xmlns:r="http://schemas.openxmlformats.org/officeDocument/2006/relationships" r:embed="rId2"/>
        <a:stretch>
          <a:fillRect/>
        </a:stretch>
      </xdr:blipFill>
      <xdr:spPr>
        <a:xfrm>
          <a:off x="5753100" y="0"/>
          <a:ext cx="499915" cy="4999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M147"/>
  <sheetViews>
    <sheetView tabSelected="1" topLeftCell="B7" workbookViewId="0">
      <selection activeCell="B7" sqref="B7:F7"/>
    </sheetView>
  </sheetViews>
  <sheetFormatPr baseColWidth="10" defaultRowHeight="12.75" x14ac:dyDescent="0.2"/>
  <cols>
    <col min="1" max="1" width="9.140625" style="5" hidden="1" customWidth="1"/>
    <col min="2" max="2" width="8.85546875" style="1" customWidth="1"/>
    <col min="3" max="3" width="6.42578125" style="1" customWidth="1"/>
    <col min="4" max="4" width="55.28515625" style="11" customWidth="1"/>
    <col min="5" max="5" width="11.42578125" style="4" customWidth="1"/>
    <col min="6" max="6" width="12" style="3" customWidth="1"/>
    <col min="7" max="8" width="11.42578125" hidden="1" customWidth="1"/>
  </cols>
  <sheetData>
    <row r="1" spans="1:13" ht="54" customHeight="1" x14ac:dyDescent="0.2"/>
    <row r="2" spans="1:13" ht="15" customHeight="1" x14ac:dyDescent="0.2">
      <c r="B2" s="2"/>
    </row>
    <row r="3" spans="1:13" x14ac:dyDescent="0.2">
      <c r="E3" s="8"/>
    </row>
    <row r="4" spans="1:13" ht="14.25" customHeight="1" x14ac:dyDescent="0.2">
      <c r="C4" s="9"/>
      <c r="D4" s="10" t="s">
        <v>0</v>
      </c>
      <c r="E4" s="7"/>
    </row>
    <row r="5" spans="1:13" x14ac:dyDescent="0.2">
      <c r="B5" s="45" t="s">
        <v>1</v>
      </c>
      <c r="C5" s="45"/>
      <c r="D5" s="45"/>
      <c r="E5" s="45"/>
      <c r="F5" s="45"/>
      <c r="M5" s="6"/>
    </row>
    <row r="6" spans="1:13" ht="13.5" customHeight="1" x14ac:dyDescent="0.2">
      <c r="B6" s="21"/>
      <c r="C6" s="21"/>
      <c r="D6" s="21"/>
      <c r="E6" s="21"/>
      <c r="F6" s="21"/>
      <c r="M6" s="6"/>
    </row>
    <row r="7" spans="1:13" ht="89.25" customHeight="1" x14ac:dyDescent="0.2">
      <c r="B7" s="48" t="s">
        <v>4</v>
      </c>
      <c r="C7" s="49"/>
      <c r="D7" s="49"/>
      <c r="E7" s="49"/>
      <c r="F7" s="49"/>
      <c r="M7" s="6"/>
    </row>
    <row r="8" spans="1:13" s="19" customFormat="1" ht="15" customHeight="1" x14ac:dyDescent="0.2">
      <c r="A8" s="17"/>
      <c r="B8" s="46">
        <f xml:space="preserve"> + F140</f>
        <v>0</v>
      </c>
      <c r="C8" s="47"/>
      <c r="D8" s="18" t="s">
        <v>205</v>
      </c>
      <c r="E8" s="18"/>
      <c r="F8" s="18"/>
      <c r="M8" s="20"/>
    </row>
    <row r="9" spans="1:13" x14ac:dyDescent="0.2">
      <c r="B9" s="44" t="s">
        <v>2</v>
      </c>
      <c r="C9" s="44"/>
      <c r="D9" s="44"/>
      <c r="E9" s="44"/>
      <c r="F9" s="44"/>
      <c r="M9" s="6"/>
    </row>
    <row r="10" spans="1:13" x14ac:dyDescent="0.2">
      <c r="B10" s="13"/>
      <c r="C10" s="13"/>
      <c r="D10" s="14"/>
      <c r="E10" s="15"/>
      <c r="F10" s="16"/>
      <c r="M10" s="6"/>
    </row>
    <row r="11" spans="1:13" x14ac:dyDescent="0.2">
      <c r="D11" s="12" t="s">
        <v>3</v>
      </c>
      <c r="M11" s="6"/>
    </row>
    <row r="12" spans="1:13" x14ac:dyDescent="0.2">
      <c r="M12" s="6"/>
    </row>
    <row r="13" spans="1:13" s="23" customFormat="1" ht="38.25" x14ac:dyDescent="0.2">
      <c r="A13" s="22"/>
      <c r="B13" s="25" t="s">
        <v>5</v>
      </c>
      <c r="C13" s="26" t="s">
        <v>6</v>
      </c>
      <c r="D13" s="27" t="s">
        <v>7</v>
      </c>
      <c r="E13" s="28" t="s">
        <v>8</v>
      </c>
      <c r="F13" s="29" t="s">
        <v>9</v>
      </c>
      <c r="M13" s="24"/>
    </row>
    <row r="14" spans="1:13" s="23" customFormat="1" ht="19.5" customHeight="1" x14ac:dyDescent="0.2">
      <c r="A14" s="22"/>
      <c r="B14" s="30"/>
      <c r="C14" s="30"/>
      <c r="D14" s="31" t="s">
        <v>10</v>
      </c>
      <c r="E14" s="32"/>
      <c r="F14" s="33"/>
      <c r="M14" s="24"/>
    </row>
    <row r="15" spans="1:13" s="23" customFormat="1" ht="15.75" customHeight="1" x14ac:dyDescent="0.2">
      <c r="A15" s="22"/>
      <c r="B15" s="30"/>
      <c r="C15" s="30"/>
      <c r="D15" s="31" t="s">
        <v>11</v>
      </c>
      <c r="E15" s="32"/>
      <c r="F15" s="33"/>
      <c r="M15" s="24"/>
    </row>
    <row r="16" spans="1:13" s="23" customFormat="1" ht="27" customHeight="1" x14ac:dyDescent="0.2">
      <c r="A16" s="22"/>
      <c r="B16" s="30"/>
      <c r="C16" s="30"/>
      <c r="D16" s="31" t="s">
        <v>12</v>
      </c>
      <c r="E16" s="32"/>
      <c r="F16" s="33"/>
      <c r="M16" s="24"/>
    </row>
    <row r="17" spans="1:13" s="23" customFormat="1" ht="25.5" x14ac:dyDescent="0.2">
      <c r="A17" s="22" t="s">
        <v>13</v>
      </c>
      <c r="B17" s="30">
        <v>40</v>
      </c>
      <c r="C17" s="30" t="s">
        <v>14</v>
      </c>
      <c r="D17" s="31" t="s">
        <v>15</v>
      </c>
      <c r="E17" s="34"/>
      <c r="F17" s="33">
        <f t="shared" ref="F17:F25" si="0">IF(AND(ISEVEN(ROUND(E17,5)* B17*10^2),ROUND(MOD(ROUND(E17,5)* B17*10^2,1),2)&lt;=0.5),ROUNDDOWN(ROUND(E17,5)* B17,2),ROUND(ROUND(E17,5)* B17,2))</f>
        <v>0</v>
      </c>
      <c r="G17" s="23">
        <f t="shared" ref="G17:G25" si="1">IF(AND(ISEVEN(H17*10^2),ROUND(MOD(H17*10^2,1),2)&lt;=0.5),ROUNDDOWN(H17,2),ROUND(H17,2))</f>
        <v>0</v>
      </c>
      <c r="H17" s="23">
        <f t="shared" ref="H17:H25" si="2">0.1 * F17</f>
        <v>0</v>
      </c>
      <c r="M17" s="24"/>
    </row>
    <row r="18" spans="1:13" s="23" customFormat="1" ht="25.5" x14ac:dyDescent="0.2">
      <c r="A18" s="22" t="s">
        <v>16</v>
      </c>
      <c r="B18" s="30">
        <v>2</v>
      </c>
      <c r="C18" s="30" t="s">
        <v>14</v>
      </c>
      <c r="D18" s="31" t="s">
        <v>17</v>
      </c>
      <c r="E18" s="34"/>
      <c r="F18" s="33">
        <f t="shared" si="0"/>
        <v>0</v>
      </c>
      <c r="G18" s="23">
        <f t="shared" si="1"/>
        <v>0</v>
      </c>
      <c r="H18" s="23">
        <f t="shared" si="2"/>
        <v>0</v>
      </c>
    </row>
    <row r="19" spans="1:13" s="23" customFormat="1" ht="25.5" x14ac:dyDescent="0.2">
      <c r="A19" s="22" t="s">
        <v>18</v>
      </c>
      <c r="B19" s="30">
        <v>2</v>
      </c>
      <c r="C19" s="30" t="s">
        <v>14</v>
      </c>
      <c r="D19" s="31" t="s">
        <v>19</v>
      </c>
      <c r="E19" s="34"/>
      <c r="F19" s="33">
        <f t="shared" si="0"/>
        <v>0</v>
      </c>
      <c r="G19" s="23">
        <f t="shared" si="1"/>
        <v>0</v>
      </c>
      <c r="H19" s="23">
        <f t="shared" si="2"/>
        <v>0</v>
      </c>
    </row>
    <row r="20" spans="1:13" s="23" customFormat="1" x14ac:dyDescent="0.2">
      <c r="A20" s="22" t="s">
        <v>20</v>
      </c>
      <c r="B20" s="30">
        <v>2</v>
      </c>
      <c r="C20" s="30" t="s">
        <v>14</v>
      </c>
      <c r="D20" s="31" t="s">
        <v>21</v>
      </c>
      <c r="E20" s="34"/>
      <c r="F20" s="33">
        <f t="shared" si="0"/>
        <v>0</v>
      </c>
      <c r="G20" s="23">
        <f t="shared" si="1"/>
        <v>0</v>
      </c>
      <c r="H20" s="23">
        <f t="shared" si="2"/>
        <v>0</v>
      </c>
    </row>
    <row r="21" spans="1:13" s="23" customFormat="1" x14ac:dyDescent="0.2">
      <c r="A21" s="22" t="s">
        <v>22</v>
      </c>
      <c r="B21" s="30">
        <v>2</v>
      </c>
      <c r="C21" s="30" t="s">
        <v>14</v>
      </c>
      <c r="D21" s="31" t="s">
        <v>23</v>
      </c>
      <c r="E21" s="34"/>
      <c r="F21" s="33">
        <f t="shared" si="0"/>
        <v>0</v>
      </c>
      <c r="G21" s="23">
        <f t="shared" si="1"/>
        <v>0</v>
      </c>
      <c r="H21" s="23">
        <f t="shared" si="2"/>
        <v>0</v>
      </c>
    </row>
    <row r="22" spans="1:13" s="23" customFormat="1" x14ac:dyDescent="0.2">
      <c r="A22" s="22" t="s">
        <v>24</v>
      </c>
      <c r="B22" s="30">
        <v>2</v>
      </c>
      <c r="C22" s="30" t="s">
        <v>14</v>
      </c>
      <c r="D22" s="31" t="s">
        <v>25</v>
      </c>
      <c r="E22" s="34"/>
      <c r="F22" s="33">
        <f t="shared" si="0"/>
        <v>0</v>
      </c>
      <c r="G22" s="23">
        <f t="shared" si="1"/>
        <v>0</v>
      </c>
      <c r="H22" s="23">
        <f t="shared" si="2"/>
        <v>0</v>
      </c>
    </row>
    <row r="23" spans="1:13" s="23" customFormat="1" ht="25.5" x14ac:dyDescent="0.2">
      <c r="A23" s="22" t="s">
        <v>26</v>
      </c>
      <c r="B23" s="30">
        <v>2</v>
      </c>
      <c r="C23" s="30" t="s">
        <v>14</v>
      </c>
      <c r="D23" s="31" t="s">
        <v>27</v>
      </c>
      <c r="E23" s="34"/>
      <c r="F23" s="33">
        <f t="shared" si="0"/>
        <v>0</v>
      </c>
      <c r="G23" s="23">
        <f t="shared" si="1"/>
        <v>0</v>
      </c>
      <c r="H23" s="23">
        <f t="shared" si="2"/>
        <v>0</v>
      </c>
    </row>
    <row r="24" spans="1:13" s="23" customFormat="1" ht="89.25" x14ac:dyDescent="0.2">
      <c r="A24" s="22" t="s">
        <v>28</v>
      </c>
      <c r="B24" s="30">
        <v>2</v>
      </c>
      <c r="C24" s="30" t="s">
        <v>14</v>
      </c>
      <c r="D24" s="31" t="s">
        <v>29</v>
      </c>
      <c r="E24" s="34"/>
      <c r="F24" s="33">
        <f t="shared" si="0"/>
        <v>0</v>
      </c>
      <c r="G24" s="23">
        <f t="shared" si="1"/>
        <v>0</v>
      </c>
      <c r="H24" s="23">
        <f t="shared" si="2"/>
        <v>0</v>
      </c>
    </row>
    <row r="25" spans="1:13" s="23" customFormat="1" ht="25.5" x14ac:dyDescent="0.2">
      <c r="A25" s="22" t="s">
        <v>30</v>
      </c>
      <c r="B25" s="30">
        <v>2</v>
      </c>
      <c r="C25" s="30" t="s">
        <v>14</v>
      </c>
      <c r="D25" s="31" t="s">
        <v>31</v>
      </c>
      <c r="E25" s="34"/>
      <c r="F25" s="33">
        <f t="shared" si="0"/>
        <v>0</v>
      </c>
      <c r="G25" s="23">
        <f t="shared" si="1"/>
        <v>0</v>
      </c>
      <c r="H25" s="23">
        <f t="shared" si="2"/>
        <v>0</v>
      </c>
    </row>
    <row r="26" spans="1:13" s="23" customFormat="1" x14ac:dyDescent="0.2">
      <c r="A26" s="22"/>
      <c r="B26" s="30"/>
      <c r="C26" s="30"/>
      <c r="D26" s="31" t="s">
        <v>32</v>
      </c>
      <c r="E26" s="32"/>
      <c r="F26" s="33"/>
    </row>
    <row r="27" spans="1:13" s="23" customFormat="1" ht="25.5" x14ac:dyDescent="0.2">
      <c r="A27" s="22" t="s">
        <v>33</v>
      </c>
      <c r="B27" s="30">
        <v>5</v>
      </c>
      <c r="C27" s="30" t="s">
        <v>14</v>
      </c>
      <c r="D27" s="31" t="s">
        <v>15</v>
      </c>
      <c r="E27" s="34"/>
      <c r="F27" s="33">
        <f t="shared" ref="F27:F35" si="3">IF(AND(ISEVEN(ROUND(E27,5)* B27*10^2),ROUND(MOD(ROUND(E27,5)* B27*10^2,1),2)&lt;=0.5),ROUNDDOWN(ROUND(E27,5)* B27,2),ROUND(ROUND(E27,5)* B27,2))</f>
        <v>0</v>
      </c>
      <c r="G27" s="23">
        <f t="shared" ref="G27:G35" si="4">IF(AND(ISEVEN(H27*10^2),ROUND(MOD(H27*10^2,1),2)&lt;=0.5),ROUNDDOWN(H27,2),ROUND(H27,2))</f>
        <v>0</v>
      </c>
      <c r="H27" s="23">
        <f t="shared" ref="H27:H35" si="5">0.1 * F27</f>
        <v>0</v>
      </c>
    </row>
    <row r="28" spans="1:13" s="23" customFormat="1" ht="25.5" x14ac:dyDescent="0.2">
      <c r="A28" s="22" t="s">
        <v>34</v>
      </c>
      <c r="B28" s="30">
        <v>1</v>
      </c>
      <c r="C28" s="30" t="s">
        <v>14</v>
      </c>
      <c r="D28" s="31" t="s">
        <v>35</v>
      </c>
      <c r="E28" s="34"/>
      <c r="F28" s="33">
        <f t="shared" si="3"/>
        <v>0</v>
      </c>
      <c r="G28" s="23">
        <f t="shared" si="4"/>
        <v>0</v>
      </c>
      <c r="H28" s="23">
        <f t="shared" si="5"/>
        <v>0</v>
      </c>
    </row>
    <row r="29" spans="1:13" s="23" customFormat="1" ht="25.5" x14ac:dyDescent="0.2">
      <c r="A29" s="22" t="s">
        <v>36</v>
      </c>
      <c r="B29" s="30">
        <v>1</v>
      </c>
      <c r="C29" s="30" t="s">
        <v>14</v>
      </c>
      <c r="D29" s="31" t="s">
        <v>37</v>
      </c>
      <c r="E29" s="34"/>
      <c r="F29" s="33">
        <f t="shared" si="3"/>
        <v>0</v>
      </c>
      <c r="G29" s="23">
        <f t="shared" si="4"/>
        <v>0</v>
      </c>
      <c r="H29" s="23">
        <f t="shared" si="5"/>
        <v>0</v>
      </c>
    </row>
    <row r="30" spans="1:13" s="23" customFormat="1" x14ac:dyDescent="0.2">
      <c r="A30" s="22" t="s">
        <v>38</v>
      </c>
      <c r="B30" s="30">
        <v>1</v>
      </c>
      <c r="C30" s="30" t="s">
        <v>14</v>
      </c>
      <c r="D30" s="31" t="s">
        <v>21</v>
      </c>
      <c r="E30" s="34"/>
      <c r="F30" s="33">
        <f t="shared" si="3"/>
        <v>0</v>
      </c>
      <c r="G30" s="23">
        <f t="shared" si="4"/>
        <v>0</v>
      </c>
      <c r="H30" s="23">
        <f t="shared" si="5"/>
        <v>0</v>
      </c>
    </row>
    <row r="31" spans="1:13" s="23" customFormat="1" x14ac:dyDescent="0.2">
      <c r="A31" s="22" t="s">
        <v>39</v>
      </c>
      <c r="B31" s="30">
        <v>1</v>
      </c>
      <c r="C31" s="30" t="s">
        <v>14</v>
      </c>
      <c r="D31" s="31" t="s">
        <v>23</v>
      </c>
      <c r="E31" s="34"/>
      <c r="F31" s="33">
        <f t="shared" si="3"/>
        <v>0</v>
      </c>
      <c r="G31" s="23">
        <f t="shared" si="4"/>
        <v>0</v>
      </c>
      <c r="H31" s="23">
        <f t="shared" si="5"/>
        <v>0</v>
      </c>
    </row>
    <row r="32" spans="1:13" s="23" customFormat="1" ht="25.5" x14ac:dyDescent="0.2">
      <c r="A32" s="22" t="s">
        <v>40</v>
      </c>
      <c r="B32" s="30">
        <v>1</v>
      </c>
      <c r="C32" s="30" t="s">
        <v>14</v>
      </c>
      <c r="D32" s="31" t="s">
        <v>27</v>
      </c>
      <c r="E32" s="34"/>
      <c r="F32" s="33">
        <f t="shared" si="3"/>
        <v>0</v>
      </c>
      <c r="G32" s="23">
        <f t="shared" si="4"/>
        <v>0</v>
      </c>
      <c r="H32" s="23">
        <f t="shared" si="5"/>
        <v>0</v>
      </c>
    </row>
    <row r="33" spans="1:8" s="23" customFormat="1" x14ac:dyDescent="0.2">
      <c r="A33" s="22" t="s">
        <v>41</v>
      </c>
      <c r="B33" s="30">
        <v>1</v>
      </c>
      <c r="C33" s="30" t="s">
        <v>14</v>
      </c>
      <c r="D33" s="31" t="s">
        <v>25</v>
      </c>
      <c r="E33" s="34"/>
      <c r="F33" s="33">
        <f t="shared" si="3"/>
        <v>0</v>
      </c>
      <c r="G33" s="23">
        <f t="shared" si="4"/>
        <v>0</v>
      </c>
      <c r="H33" s="23">
        <f t="shared" si="5"/>
        <v>0</v>
      </c>
    </row>
    <row r="34" spans="1:8" s="23" customFormat="1" ht="89.25" x14ac:dyDescent="0.2">
      <c r="A34" s="22" t="s">
        <v>42</v>
      </c>
      <c r="B34" s="30">
        <v>1</v>
      </c>
      <c r="C34" s="30" t="s">
        <v>14</v>
      </c>
      <c r="D34" s="31" t="s">
        <v>29</v>
      </c>
      <c r="E34" s="34"/>
      <c r="F34" s="33">
        <f t="shared" si="3"/>
        <v>0</v>
      </c>
      <c r="G34" s="23">
        <f t="shared" si="4"/>
        <v>0</v>
      </c>
      <c r="H34" s="23">
        <f t="shared" si="5"/>
        <v>0</v>
      </c>
    </row>
    <row r="35" spans="1:8" s="23" customFormat="1" ht="25.5" x14ac:dyDescent="0.2">
      <c r="A35" s="22" t="s">
        <v>43</v>
      </c>
      <c r="B35" s="30">
        <v>1</v>
      </c>
      <c r="C35" s="30" t="s">
        <v>14</v>
      </c>
      <c r="D35" s="31" t="s">
        <v>31</v>
      </c>
      <c r="E35" s="34"/>
      <c r="F35" s="33">
        <f t="shared" si="3"/>
        <v>0</v>
      </c>
      <c r="G35" s="23">
        <f t="shared" si="4"/>
        <v>0</v>
      </c>
      <c r="H35" s="23">
        <f t="shared" si="5"/>
        <v>0</v>
      </c>
    </row>
    <row r="36" spans="1:8" s="23" customFormat="1" x14ac:dyDescent="0.2">
      <c r="A36" s="22"/>
      <c r="B36" s="30"/>
      <c r="C36" s="30"/>
      <c r="D36" s="31" t="s">
        <v>44</v>
      </c>
      <c r="E36" s="32"/>
      <c r="F36" s="33"/>
    </row>
    <row r="37" spans="1:8" s="23" customFormat="1" ht="25.5" x14ac:dyDescent="0.2">
      <c r="A37" s="22" t="s">
        <v>45</v>
      </c>
      <c r="B37" s="30">
        <v>7</v>
      </c>
      <c r="C37" s="30" t="s">
        <v>14</v>
      </c>
      <c r="D37" s="31" t="s">
        <v>15</v>
      </c>
      <c r="E37" s="34"/>
      <c r="F37" s="33">
        <f t="shared" ref="F37:F47" si="6">IF(AND(ISEVEN(ROUND(E37,5)* B37*10^2),ROUND(MOD(ROUND(E37,5)* B37*10^2,1),2)&lt;=0.5),ROUNDDOWN(ROUND(E37,5)* B37,2),ROUND(ROUND(E37,5)* B37,2))</f>
        <v>0</v>
      </c>
      <c r="G37" s="23">
        <f t="shared" ref="G37:G47" si="7">IF(AND(ISEVEN(H37*10^2),ROUND(MOD(H37*10^2,1),2)&lt;=0.5),ROUNDDOWN(H37,2),ROUND(H37,2))</f>
        <v>0</v>
      </c>
      <c r="H37" s="23">
        <f t="shared" ref="H37:H47" si="8">0.1 * F37</f>
        <v>0</v>
      </c>
    </row>
    <row r="38" spans="1:8" s="23" customFormat="1" ht="25.5" x14ac:dyDescent="0.2">
      <c r="A38" s="22" t="s">
        <v>46</v>
      </c>
      <c r="B38" s="30">
        <v>1</v>
      </c>
      <c r="C38" s="30" t="s">
        <v>14</v>
      </c>
      <c r="D38" s="31" t="s">
        <v>35</v>
      </c>
      <c r="E38" s="34"/>
      <c r="F38" s="33">
        <f t="shared" si="6"/>
        <v>0</v>
      </c>
      <c r="G38" s="23">
        <f t="shared" si="7"/>
        <v>0</v>
      </c>
      <c r="H38" s="23">
        <f t="shared" si="8"/>
        <v>0</v>
      </c>
    </row>
    <row r="39" spans="1:8" s="23" customFormat="1" ht="25.5" x14ac:dyDescent="0.2">
      <c r="A39" s="22" t="s">
        <v>47</v>
      </c>
      <c r="B39" s="30">
        <v>1</v>
      </c>
      <c r="C39" s="30" t="s">
        <v>14</v>
      </c>
      <c r="D39" s="31" t="s">
        <v>37</v>
      </c>
      <c r="E39" s="34"/>
      <c r="F39" s="33">
        <f t="shared" si="6"/>
        <v>0</v>
      </c>
      <c r="G39" s="23">
        <f t="shared" si="7"/>
        <v>0</v>
      </c>
      <c r="H39" s="23">
        <f t="shared" si="8"/>
        <v>0</v>
      </c>
    </row>
    <row r="40" spans="1:8" s="23" customFormat="1" x14ac:dyDescent="0.2">
      <c r="A40" s="22" t="s">
        <v>48</v>
      </c>
      <c r="B40" s="30">
        <v>1</v>
      </c>
      <c r="C40" s="30" t="s">
        <v>14</v>
      </c>
      <c r="D40" s="31" t="s">
        <v>21</v>
      </c>
      <c r="E40" s="34"/>
      <c r="F40" s="33">
        <f t="shared" si="6"/>
        <v>0</v>
      </c>
      <c r="G40" s="23">
        <f t="shared" si="7"/>
        <v>0</v>
      </c>
      <c r="H40" s="23">
        <f t="shared" si="8"/>
        <v>0</v>
      </c>
    </row>
    <row r="41" spans="1:8" s="23" customFormat="1" x14ac:dyDescent="0.2">
      <c r="A41" s="22" t="s">
        <v>49</v>
      </c>
      <c r="B41" s="30">
        <v>1</v>
      </c>
      <c r="C41" s="30" t="s">
        <v>14</v>
      </c>
      <c r="D41" s="31" t="s">
        <v>23</v>
      </c>
      <c r="E41" s="34"/>
      <c r="F41" s="33">
        <f t="shared" si="6"/>
        <v>0</v>
      </c>
      <c r="G41" s="23">
        <f t="shared" si="7"/>
        <v>0</v>
      </c>
      <c r="H41" s="23">
        <f t="shared" si="8"/>
        <v>0</v>
      </c>
    </row>
    <row r="42" spans="1:8" s="23" customFormat="1" x14ac:dyDescent="0.2">
      <c r="A42" s="22" t="s">
        <v>50</v>
      </c>
      <c r="B42" s="30">
        <v>1</v>
      </c>
      <c r="C42" s="30" t="s">
        <v>14</v>
      </c>
      <c r="D42" s="31" t="s">
        <v>25</v>
      </c>
      <c r="E42" s="34"/>
      <c r="F42" s="33">
        <f t="shared" si="6"/>
        <v>0</v>
      </c>
      <c r="G42" s="23">
        <f t="shared" si="7"/>
        <v>0</v>
      </c>
      <c r="H42" s="23">
        <f t="shared" si="8"/>
        <v>0</v>
      </c>
    </row>
    <row r="43" spans="1:8" s="23" customFormat="1" ht="25.5" x14ac:dyDescent="0.2">
      <c r="A43" s="22" t="s">
        <v>51</v>
      </c>
      <c r="B43" s="30">
        <v>1</v>
      </c>
      <c r="C43" s="30" t="s">
        <v>14</v>
      </c>
      <c r="D43" s="31" t="s">
        <v>27</v>
      </c>
      <c r="E43" s="34"/>
      <c r="F43" s="33">
        <f t="shared" si="6"/>
        <v>0</v>
      </c>
      <c r="G43" s="23">
        <f t="shared" si="7"/>
        <v>0</v>
      </c>
      <c r="H43" s="23">
        <f t="shared" si="8"/>
        <v>0</v>
      </c>
    </row>
    <row r="44" spans="1:8" s="23" customFormat="1" ht="89.25" x14ac:dyDescent="0.2">
      <c r="A44" s="22" t="s">
        <v>52</v>
      </c>
      <c r="B44" s="30">
        <v>2</v>
      </c>
      <c r="C44" s="30" t="s">
        <v>14</v>
      </c>
      <c r="D44" s="31" t="s">
        <v>29</v>
      </c>
      <c r="E44" s="34"/>
      <c r="F44" s="33">
        <f t="shared" si="6"/>
        <v>0</v>
      </c>
      <c r="G44" s="23">
        <f t="shared" si="7"/>
        <v>0</v>
      </c>
      <c r="H44" s="23">
        <f t="shared" si="8"/>
        <v>0</v>
      </c>
    </row>
    <row r="45" spans="1:8" s="23" customFormat="1" ht="25.5" x14ac:dyDescent="0.2">
      <c r="A45" s="22" t="s">
        <v>53</v>
      </c>
      <c r="B45" s="30">
        <v>2</v>
      </c>
      <c r="C45" s="30" t="s">
        <v>14</v>
      </c>
      <c r="D45" s="31" t="s">
        <v>31</v>
      </c>
      <c r="E45" s="34"/>
      <c r="F45" s="33">
        <f t="shared" si="6"/>
        <v>0</v>
      </c>
      <c r="G45" s="23">
        <f t="shared" si="7"/>
        <v>0</v>
      </c>
      <c r="H45" s="23">
        <f t="shared" si="8"/>
        <v>0</v>
      </c>
    </row>
    <row r="46" spans="1:8" s="23" customFormat="1" ht="25.5" x14ac:dyDescent="0.2">
      <c r="A46" s="22" t="s">
        <v>54</v>
      </c>
      <c r="B46" s="30">
        <v>1</v>
      </c>
      <c r="C46" s="30" t="s">
        <v>14</v>
      </c>
      <c r="D46" s="31" t="s">
        <v>55</v>
      </c>
      <c r="E46" s="34"/>
      <c r="F46" s="33">
        <f t="shared" si="6"/>
        <v>0</v>
      </c>
      <c r="G46" s="23">
        <f t="shared" si="7"/>
        <v>0</v>
      </c>
      <c r="H46" s="23">
        <f t="shared" si="8"/>
        <v>0</v>
      </c>
    </row>
    <row r="47" spans="1:8" s="23" customFormat="1" ht="25.5" x14ac:dyDescent="0.2">
      <c r="A47" s="22" t="s">
        <v>56</v>
      </c>
      <c r="B47" s="30">
        <v>1</v>
      </c>
      <c r="C47" s="30" t="s">
        <v>14</v>
      </c>
      <c r="D47" s="31" t="s">
        <v>57</v>
      </c>
      <c r="E47" s="34"/>
      <c r="F47" s="33">
        <f t="shared" si="6"/>
        <v>0</v>
      </c>
      <c r="G47" s="23">
        <f t="shared" si="7"/>
        <v>0</v>
      </c>
      <c r="H47" s="23">
        <f t="shared" si="8"/>
        <v>0</v>
      </c>
    </row>
    <row r="48" spans="1:8" s="23" customFormat="1" x14ac:dyDescent="0.2">
      <c r="A48" s="22"/>
      <c r="B48" s="30"/>
      <c r="C48" s="30"/>
      <c r="D48" s="31" t="s">
        <v>58</v>
      </c>
      <c r="E48" s="32"/>
      <c r="F48" s="33"/>
    </row>
    <row r="49" spans="1:8" s="23" customFormat="1" x14ac:dyDescent="0.2">
      <c r="A49" s="22"/>
      <c r="B49" s="30"/>
      <c r="C49" s="30"/>
      <c r="D49" s="31" t="s">
        <v>59</v>
      </c>
      <c r="E49" s="32"/>
      <c r="F49" s="33"/>
    </row>
    <row r="50" spans="1:8" s="23" customFormat="1" ht="25.5" x14ac:dyDescent="0.2">
      <c r="A50" s="22" t="s">
        <v>60</v>
      </c>
      <c r="B50" s="30">
        <v>1</v>
      </c>
      <c r="C50" s="30" t="s">
        <v>14</v>
      </c>
      <c r="D50" s="31" t="s">
        <v>61</v>
      </c>
      <c r="E50" s="34"/>
      <c r="F50" s="33">
        <f t="shared" ref="F50:F55" si="9">IF(AND(ISEVEN(ROUND(E50,5)* B50*10^2),ROUND(MOD(ROUND(E50,5)* B50*10^2,1),2)&lt;=0.5),ROUNDDOWN(ROUND(E50,5)* B50,2),ROUND(ROUND(E50,5)* B50,2))</f>
        <v>0</v>
      </c>
      <c r="G50" s="23">
        <f t="shared" ref="G50:G55" si="10">IF(AND(ISEVEN(H50*10^2),ROUND(MOD(H50*10^2,1),2)&lt;=0.5),ROUNDDOWN(H50,2),ROUND(H50,2))</f>
        <v>0</v>
      </c>
      <c r="H50" s="23">
        <f t="shared" ref="H50:H55" si="11">0.1 * F50</f>
        <v>0</v>
      </c>
    </row>
    <row r="51" spans="1:8" s="23" customFormat="1" ht="25.5" x14ac:dyDescent="0.2">
      <c r="A51" s="22" t="s">
        <v>62</v>
      </c>
      <c r="B51" s="30">
        <v>1</v>
      </c>
      <c r="C51" s="30" t="s">
        <v>14</v>
      </c>
      <c r="D51" s="31" t="s">
        <v>63</v>
      </c>
      <c r="E51" s="34"/>
      <c r="F51" s="33">
        <f t="shared" si="9"/>
        <v>0</v>
      </c>
      <c r="G51" s="23">
        <f t="shared" si="10"/>
        <v>0</v>
      </c>
      <c r="H51" s="23">
        <f t="shared" si="11"/>
        <v>0</v>
      </c>
    </row>
    <row r="52" spans="1:8" s="23" customFormat="1" ht="25.5" x14ac:dyDescent="0.2">
      <c r="A52" s="22" t="s">
        <v>64</v>
      </c>
      <c r="B52" s="30">
        <v>1</v>
      </c>
      <c r="C52" s="30" t="s">
        <v>14</v>
      </c>
      <c r="D52" s="31" t="s">
        <v>65</v>
      </c>
      <c r="E52" s="34"/>
      <c r="F52" s="33">
        <f t="shared" si="9"/>
        <v>0</v>
      </c>
      <c r="G52" s="23">
        <f t="shared" si="10"/>
        <v>0</v>
      </c>
      <c r="H52" s="23">
        <f t="shared" si="11"/>
        <v>0</v>
      </c>
    </row>
    <row r="53" spans="1:8" s="23" customFormat="1" ht="25.5" x14ac:dyDescent="0.2">
      <c r="A53" s="22" t="s">
        <v>66</v>
      </c>
      <c r="B53" s="30">
        <v>1</v>
      </c>
      <c r="C53" s="30" t="s">
        <v>14</v>
      </c>
      <c r="D53" s="31" t="s">
        <v>67</v>
      </c>
      <c r="E53" s="34"/>
      <c r="F53" s="33">
        <f t="shared" si="9"/>
        <v>0</v>
      </c>
      <c r="G53" s="23">
        <f t="shared" si="10"/>
        <v>0</v>
      </c>
      <c r="H53" s="23">
        <f t="shared" si="11"/>
        <v>0</v>
      </c>
    </row>
    <row r="54" spans="1:8" s="23" customFormat="1" ht="25.5" x14ac:dyDescent="0.2">
      <c r="A54" s="22" t="s">
        <v>68</v>
      </c>
      <c r="B54" s="30">
        <v>1</v>
      </c>
      <c r="C54" s="30" t="s">
        <v>14</v>
      </c>
      <c r="D54" s="31" t="s">
        <v>55</v>
      </c>
      <c r="E54" s="34"/>
      <c r="F54" s="33">
        <f t="shared" si="9"/>
        <v>0</v>
      </c>
      <c r="G54" s="23">
        <f t="shared" si="10"/>
        <v>0</v>
      </c>
      <c r="H54" s="23">
        <f t="shared" si="11"/>
        <v>0</v>
      </c>
    </row>
    <row r="55" spans="1:8" s="23" customFormat="1" ht="38.25" x14ac:dyDescent="0.2">
      <c r="A55" s="22" t="s">
        <v>69</v>
      </c>
      <c r="B55" s="30">
        <v>1</v>
      </c>
      <c r="C55" s="30" t="s">
        <v>14</v>
      </c>
      <c r="D55" s="31" t="s">
        <v>70</v>
      </c>
      <c r="E55" s="34"/>
      <c r="F55" s="33">
        <f t="shared" si="9"/>
        <v>0</v>
      </c>
      <c r="G55" s="23">
        <f t="shared" si="10"/>
        <v>0</v>
      </c>
      <c r="H55" s="23">
        <f t="shared" si="11"/>
        <v>0</v>
      </c>
    </row>
    <row r="56" spans="1:8" s="23" customFormat="1" x14ac:dyDescent="0.2">
      <c r="A56" s="22"/>
      <c r="B56" s="30"/>
      <c r="C56" s="30"/>
      <c r="D56" s="31" t="s">
        <v>71</v>
      </c>
      <c r="E56" s="32"/>
      <c r="F56" s="33"/>
    </row>
    <row r="57" spans="1:8" s="23" customFormat="1" ht="25.5" x14ac:dyDescent="0.2">
      <c r="A57" s="22" t="s">
        <v>72</v>
      </c>
      <c r="B57" s="30">
        <v>1</v>
      </c>
      <c r="C57" s="30" t="s">
        <v>14</v>
      </c>
      <c r="D57" s="31" t="s">
        <v>73</v>
      </c>
      <c r="E57" s="34"/>
      <c r="F57" s="33">
        <f t="shared" ref="F57:F67" si="12">IF(AND(ISEVEN(ROUND(E57,5)* B57*10^2),ROUND(MOD(ROUND(E57,5)* B57*10^2,1),2)&lt;=0.5),ROUNDDOWN(ROUND(E57,5)* B57,2),ROUND(ROUND(E57,5)* B57,2))</f>
        <v>0</v>
      </c>
      <c r="G57" s="23">
        <f t="shared" ref="G57:G67" si="13">IF(AND(ISEVEN(H57*10^2),ROUND(MOD(H57*10^2,1),2)&lt;=0.5),ROUNDDOWN(H57,2),ROUND(H57,2))</f>
        <v>0</v>
      </c>
      <c r="H57" s="23">
        <f t="shared" ref="H57:H67" si="14">0.1 * F57</f>
        <v>0</v>
      </c>
    </row>
    <row r="58" spans="1:8" s="23" customFormat="1" ht="25.5" x14ac:dyDescent="0.2">
      <c r="A58" s="22" t="s">
        <v>74</v>
      </c>
      <c r="B58" s="30">
        <v>1</v>
      </c>
      <c r="C58" s="30" t="s">
        <v>14</v>
      </c>
      <c r="D58" s="31" t="s">
        <v>75</v>
      </c>
      <c r="E58" s="34"/>
      <c r="F58" s="33">
        <f t="shared" si="12"/>
        <v>0</v>
      </c>
      <c r="G58" s="23">
        <f t="shared" si="13"/>
        <v>0</v>
      </c>
      <c r="H58" s="23">
        <f t="shared" si="14"/>
        <v>0</v>
      </c>
    </row>
    <row r="59" spans="1:8" s="23" customFormat="1" ht="38.25" x14ac:dyDescent="0.2">
      <c r="A59" s="22" t="s">
        <v>76</v>
      </c>
      <c r="B59" s="30">
        <v>1</v>
      </c>
      <c r="C59" s="30" t="s">
        <v>14</v>
      </c>
      <c r="D59" s="31" t="s">
        <v>77</v>
      </c>
      <c r="E59" s="34"/>
      <c r="F59" s="33">
        <f t="shared" si="12"/>
        <v>0</v>
      </c>
      <c r="G59" s="23">
        <f t="shared" si="13"/>
        <v>0</v>
      </c>
      <c r="H59" s="23">
        <f t="shared" si="14"/>
        <v>0</v>
      </c>
    </row>
    <row r="60" spans="1:8" s="23" customFormat="1" ht="38.25" x14ac:dyDescent="0.2">
      <c r="A60" s="22" t="s">
        <v>78</v>
      </c>
      <c r="B60" s="30">
        <v>1</v>
      </c>
      <c r="C60" s="30" t="s">
        <v>14</v>
      </c>
      <c r="D60" s="31" t="s">
        <v>79</v>
      </c>
      <c r="E60" s="34"/>
      <c r="F60" s="33">
        <f t="shared" si="12"/>
        <v>0</v>
      </c>
      <c r="G60" s="23">
        <f t="shared" si="13"/>
        <v>0</v>
      </c>
      <c r="H60" s="23">
        <f t="shared" si="14"/>
        <v>0</v>
      </c>
    </row>
    <row r="61" spans="1:8" s="23" customFormat="1" x14ac:dyDescent="0.2">
      <c r="A61" s="22" t="s">
        <v>80</v>
      </c>
      <c r="B61" s="30">
        <v>1</v>
      </c>
      <c r="C61" s="30" t="s">
        <v>14</v>
      </c>
      <c r="D61" s="31" t="s">
        <v>81</v>
      </c>
      <c r="E61" s="34"/>
      <c r="F61" s="33">
        <f t="shared" si="12"/>
        <v>0</v>
      </c>
      <c r="G61" s="23">
        <f t="shared" si="13"/>
        <v>0</v>
      </c>
      <c r="H61" s="23">
        <f t="shared" si="14"/>
        <v>0</v>
      </c>
    </row>
    <row r="62" spans="1:8" s="23" customFormat="1" ht="38.25" x14ac:dyDescent="0.2">
      <c r="A62" s="22" t="s">
        <v>82</v>
      </c>
      <c r="B62" s="30">
        <v>1</v>
      </c>
      <c r="C62" s="30" t="s">
        <v>14</v>
      </c>
      <c r="D62" s="31" t="s">
        <v>83</v>
      </c>
      <c r="E62" s="34"/>
      <c r="F62" s="33">
        <f t="shared" si="12"/>
        <v>0</v>
      </c>
      <c r="G62" s="23">
        <f t="shared" si="13"/>
        <v>0</v>
      </c>
      <c r="H62" s="23">
        <f t="shared" si="14"/>
        <v>0</v>
      </c>
    </row>
    <row r="63" spans="1:8" s="23" customFormat="1" ht="25.5" x14ac:dyDescent="0.2">
      <c r="A63" s="22" t="s">
        <v>84</v>
      </c>
      <c r="B63" s="30">
        <v>1</v>
      </c>
      <c r="C63" s="30" t="s">
        <v>14</v>
      </c>
      <c r="D63" s="31" t="s">
        <v>85</v>
      </c>
      <c r="E63" s="34"/>
      <c r="F63" s="33">
        <f t="shared" si="12"/>
        <v>0</v>
      </c>
      <c r="G63" s="23">
        <f t="shared" si="13"/>
        <v>0</v>
      </c>
      <c r="H63" s="23">
        <f t="shared" si="14"/>
        <v>0</v>
      </c>
    </row>
    <row r="64" spans="1:8" s="23" customFormat="1" ht="25.5" x14ac:dyDescent="0.2">
      <c r="A64" s="22" t="s">
        <v>86</v>
      </c>
      <c r="B64" s="30">
        <v>1</v>
      </c>
      <c r="C64" s="30" t="s">
        <v>14</v>
      </c>
      <c r="D64" s="31" t="s">
        <v>87</v>
      </c>
      <c r="E64" s="34"/>
      <c r="F64" s="33">
        <f t="shared" si="12"/>
        <v>0</v>
      </c>
      <c r="G64" s="23">
        <f t="shared" si="13"/>
        <v>0</v>
      </c>
      <c r="H64" s="23">
        <f t="shared" si="14"/>
        <v>0</v>
      </c>
    </row>
    <row r="65" spans="1:8" s="23" customFormat="1" ht="25.5" x14ac:dyDescent="0.2">
      <c r="A65" s="22" t="s">
        <v>88</v>
      </c>
      <c r="B65" s="30">
        <v>1</v>
      </c>
      <c r="C65" s="30" t="s">
        <v>14</v>
      </c>
      <c r="D65" s="31" t="s">
        <v>89</v>
      </c>
      <c r="E65" s="34"/>
      <c r="F65" s="33">
        <f t="shared" si="12"/>
        <v>0</v>
      </c>
      <c r="G65" s="23">
        <f t="shared" si="13"/>
        <v>0</v>
      </c>
      <c r="H65" s="23">
        <f t="shared" si="14"/>
        <v>0</v>
      </c>
    </row>
    <row r="66" spans="1:8" s="23" customFormat="1" ht="25.5" x14ac:dyDescent="0.2">
      <c r="A66" s="22" t="s">
        <v>90</v>
      </c>
      <c r="B66" s="30">
        <v>1</v>
      </c>
      <c r="C66" s="30" t="s">
        <v>14</v>
      </c>
      <c r="D66" s="31" t="s">
        <v>91</v>
      </c>
      <c r="E66" s="34"/>
      <c r="F66" s="33">
        <f t="shared" si="12"/>
        <v>0</v>
      </c>
      <c r="G66" s="23">
        <f t="shared" si="13"/>
        <v>0</v>
      </c>
      <c r="H66" s="23">
        <f t="shared" si="14"/>
        <v>0</v>
      </c>
    </row>
    <row r="67" spans="1:8" s="23" customFormat="1" ht="25.5" x14ac:dyDescent="0.2">
      <c r="A67" s="22" t="s">
        <v>92</v>
      </c>
      <c r="B67" s="30">
        <v>1</v>
      </c>
      <c r="C67" s="30" t="s">
        <v>14</v>
      </c>
      <c r="D67" s="31" t="s">
        <v>93</v>
      </c>
      <c r="E67" s="34"/>
      <c r="F67" s="33">
        <f t="shared" si="12"/>
        <v>0</v>
      </c>
      <c r="G67" s="23">
        <f t="shared" si="13"/>
        <v>0</v>
      </c>
      <c r="H67" s="23">
        <f t="shared" si="14"/>
        <v>0</v>
      </c>
    </row>
    <row r="68" spans="1:8" s="23" customFormat="1" x14ac:dyDescent="0.2">
      <c r="A68" s="22"/>
      <c r="B68" s="30"/>
      <c r="C68" s="30"/>
      <c r="D68" s="31" t="s">
        <v>94</v>
      </c>
      <c r="E68" s="32"/>
      <c r="F68" s="33"/>
    </row>
    <row r="69" spans="1:8" s="23" customFormat="1" ht="76.5" x14ac:dyDescent="0.2">
      <c r="A69" s="22" t="s">
        <v>95</v>
      </c>
      <c r="B69" s="30">
        <v>3</v>
      </c>
      <c r="C69" s="30" t="s">
        <v>14</v>
      </c>
      <c r="D69" s="31" t="s">
        <v>96</v>
      </c>
      <c r="E69" s="34"/>
      <c r="F69" s="33">
        <f>IF(AND(ISEVEN(ROUND(E69,5)* B69*10^2),ROUND(MOD(ROUND(E69,5)* B69*10^2,1),2)&lt;=0.5),ROUNDDOWN(ROUND(E69,5)* B69,2),ROUND(ROUND(E69,5)* B69,2))</f>
        <v>0</v>
      </c>
      <c r="G69" s="23">
        <f>IF(AND(ISEVEN(H69*10^2),ROUND(MOD(H69*10^2,1),2)&lt;=0.5),ROUNDDOWN(H69,2),ROUND(H69,2))</f>
        <v>0</v>
      </c>
      <c r="H69" s="23">
        <f>0.1 * F69</f>
        <v>0</v>
      </c>
    </row>
    <row r="70" spans="1:8" s="23" customFormat="1" x14ac:dyDescent="0.2">
      <c r="A70" s="22" t="s">
        <v>97</v>
      </c>
      <c r="B70" s="30">
        <v>1</v>
      </c>
      <c r="C70" s="30" t="s">
        <v>14</v>
      </c>
      <c r="D70" s="31" t="s">
        <v>98</v>
      </c>
      <c r="E70" s="34"/>
      <c r="F70" s="33">
        <f>IF(AND(ISEVEN(ROUND(E70,5)* B70*10^2),ROUND(MOD(ROUND(E70,5)* B70*10^2,1),2)&lt;=0.5),ROUNDDOWN(ROUND(E70,5)* B70,2),ROUND(ROUND(E70,5)* B70,2))</f>
        <v>0</v>
      </c>
      <c r="G70" s="23">
        <f>IF(AND(ISEVEN(H70*10^2),ROUND(MOD(H70*10^2,1),2)&lt;=0.5),ROUNDDOWN(H70,2),ROUND(H70,2))</f>
        <v>0</v>
      </c>
      <c r="H70" s="23">
        <f>0.1 * F70</f>
        <v>0</v>
      </c>
    </row>
    <row r="71" spans="1:8" s="23" customFormat="1" x14ac:dyDescent="0.2">
      <c r="A71" s="22"/>
      <c r="B71" s="30"/>
      <c r="C71" s="30"/>
      <c r="D71" s="31" t="s">
        <v>99</v>
      </c>
      <c r="E71" s="32"/>
      <c r="F71" s="33"/>
    </row>
    <row r="72" spans="1:8" s="23" customFormat="1" x14ac:dyDescent="0.2">
      <c r="A72" s="22"/>
      <c r="B72" s="30"/>
      <c r="C72" s="30"/>
      <c r="D72" s="31" t="s">
        <v>100</v>
      </c>
      <c r="E72" s="32"/>
      <c r="F72" s="33"/>
    </row>
    <row r="73" spans="1:8" s="23" customFormat="1" x14ac:dyDescent="0.2">
      <c r="A73" s="22"/>
      <c r="B73" s="30"/>
      <c r="C73" s="30"/>
      <c r="D73" s="31" t="s">
        <v>101</v>
      </c>
      <c r="E73" s="32"/>
      <c r="F73" s="33"/>
    </row>
    <row r="74" spans="1:8" s="23" customFormat="1" ht="38.25" x14ac:dyDescent="0.2">
      <c r="A74" s="22" t="s">
        <v>102</v>
      </c>
      <c r="B74" s="30">
        <v>6</v>
      </c>
      <c r="C74" s="30" t="s">
        <v>14</v>
      </c>
      <c r="D74" s="31" t="s">
        <v>103</v>
      </c>
      <c r="E74" s="34"/>
      <c r="F74" s="33">
        <f t="shared" ref="F74:F79" si="15">IF(AND(ISEVEN(ROUND(E74,5)* B74*10^2),ROUND(MOD(ROUND(E74,5)* B74*10^2,1),2)&lt;=0.5),ROUNDDOWN(ROUND(E74,5)* B74,2),ROUND(ROUND(E74,5)* B74,2))</f>
        <v>0</v>
      </c>
      <c r="G74" s="23">
        <f t="shared" ref="G74:G79" si="16">IF(AND(ISEVEN(H74*10^2),ROUND(MOD(H74*10^2,1),2)&lt;=0.5),ROUNDDOWN(H74,2),ROUND(H74,2))</f>
        <v>0</v>
      </c>
      <c r="H74" s="23">
        <f t="shared" ref="H74:H79" si="17">0.1 * F74</f>
        <v>0</v>
      </c>
    </row>
    <row r="75" spans="1:8" s="23" customFormat="1" ht="38.25" x14ac:dyDescent="0.2">
      <c r="A75" s="22" t="s">
        <v>104</v>
      </c>
      <c r="B75" s="30">
        <v>6</v>
      </c>
      <c r="C75" s="30" t="s">
        <v>14</v>
      </c>
      <c r="D75" s="31" t="s">
        <v>105</v>
      </c>
      <c r="E75" s="34"/>
      <c r="F75" s="33">
        <f t="shared" si="15"/>
        <v>0</v>
      </c>
      <c r="G75" s="23">
        <f t="shared" si="16"/>
        <v>0</v>
      </c>
      <c r="H75" s="23">
        <f t="shared" si="17"/>
        <v>0</v>
      </c>
    </row>
    <row r="76" spans="1:8" s="23" customFormat="1" ht="38.25" x14ac:dyDescent="0.2">
      <c r="A76" s="22" t="s">
        <v>106</v>
      </c>
      <c r="B76" s="30">
        <v>2</v>
      </c>
      <c r="C76" s="30" t="s">
        <v>14</v>
      </c>
      <c r="D76" s="31" t="s">
        <v>107</v>
      </c>
      <c r="E76" s="34"/>
      <c r="F76" s="33">
        <f t="shared" si="15"/>
        <v>0</v>
      </c>
      <c r="G76" s="23">
        <f t="shared" si="16"/>
        <v>0</v>
      </c>
      <c r="H76" s="23">
        <f t="shared" si="17"/>
        <v>0</v>
      </c>
    </row>
    <row r="77" spans="1:8" s="23" customFormat="1" ht="38.25" x14ac:dyDescent="0.2">
      <c r="A77" s="22" t="s">
        <v>108</v>
      </c>
      <c r="B77" s="30">
        <v>2</v>
      </c>
      <c r="C77" s="30" t="s">
        <v>14</v>
      </c>
      <c r="D77" s="31" t="s">
        <v>109</v>
      </c>
      <c r="E77" s="34"/>
      <c r="F77" s="33">
        <f t="shared" si="15"/>
        <v>0</v>
      </c>
      <c r="G77" s="23">
        <f t="shared" si="16"/>
        <v>0</v>
      </c>
      <c r="H77" s="23">
        <f t="shared" si="17"/>
        <v>0</v>
      </c>
    </row>
    <row r="78" spans="1:8" s="23" customFormat="1" ht="38.25" x14ac:dyDescent="0.2">
      <c r="A78" s="22" t="s">
        <v>110</v>
      </c>
      <c r="B78" s="30">
        <v>2</v>
      </c>
      <c r="C78" s="30" t="s">
        <v>14</v>
      </c>
      <c r="D78" s="31" t="s">
        <v>111</v>
      </c>
      <c r="E78" s="34"/>
      <c r="F78" s="33">
        <f t="shared" si="15"/>
        <v>0</v>
      </c>
      <c r="G78" s="23">
        <f t="shared" si="16"/>
        <v>0</v>
      </c>
      <c r="H78" s="23">
        <f t="shared" si="17"/>
        <v>0</v>
      </c>
    </row>
    <row r="79" spans="1:8" s="23" customFormat="1" ht="63.75" x14ac:dyDescent="0.2">
      <c r="A79" s="22" t="s">
        <v>112</v>
      </c>
      <c r="B79" s="30">
        <v>10</v>
      </c>
      <c r="C79" s="30" t="s">
        <v>14</v>
      </c>
      <c r="D79" s="31" t="s">
        <v>113</v>
      </c>
      <c r="E79" s="34"/>
      <c r="F79" s="33">
        <f t="shared" si="15"/>
        <v>0</v>
      </c>
      <c r="G79" s="23">
        <f t="shared" si="16"/>
        <v>0</v>
      </c>
      <c r="H79" s="23">
        <f t="shared" si="17"/>
        <v>0</v>
      </c>
    </row>
    <row r="80" spans="1:8" s="23" customFormat="1" x14ac:dyDescent="0.2">
      <c r="A80" s="22"/>
      <c r="B80" s="30"/>
      <c r="C80" s="30"/>
      <c r="D80" s="31" t="s">
        <v>114</v>
      </c>
      <c r="E80" s="32"/>
      <c r="F80" s="33"/>
    </row>
    <row r="81" spans="1:8" s="23" customFormat="1" ht="38.25" x14ac:dyDescent="0.2">
      <c r="A81" s="22" t="s">
        <v>115</v>
      </c>
      <c r="B81" s="30">
        <v>1</v>
      </c>
      <c r="C81" s="30" t="s">
        <v>14</v>
      </c>
      <c r="D81" s="31" t="s">
        <v>116</v>
      </c>
      <c r="E81" s="34"/>
      <c r="F81" s="33">
        <f>IF(AND(ISEVEN(ROUND(E81,5)* B81*10^2),ROUND(MOD(ROUND(E81,5)* B81*10^2,1),2)&lt;=0.5),ROUNDDOWN(ROUND(E81,5)* B81,2),ROUND(ROUND(E81,5)* B81,2))</f>
        <v>0</v>
      </c>
      <c r="G81" s="23">
        <f>IF(AND(ISEVEN(H81*10^2),ROUND(MOD(H81*10^2,1),2)&lt;=0.5),ROUNDDOWN(H81,2),ROUND(H81,2))</f>
        <v>0</v>
      </c>
      <c r="H81" s="23">
        <f>0.1 * F81</f>
        <v>0</v>
      </c>
    </row>
    <row r="82" spans="1:8" s="23" customFormat="1" ht="76.5" x14ac:dyDescent="0.2">
      <c r="A82" s="22" t="s">
        <v>117</v>
      </c>
      <c r="B82" s="30">
        <v>1</v>
      </c>
      <c r="C82" s="30" t="s">
        <v>14</v>
      </c>
      <c r="D82" s="31" t="s">
        <v>118</v>
      </c>
      <c r="E82" s="34"/>
      <c r="F82" s="33">
        <f>IF(AND(ISEVEN(ROUND(E82,5)* B82*10^2),ROUND(MOD(ROUND(E82,5)* B82*10^2,1),2)&lt;=0.5),ROUNDDOWN(ROUND(E82,5)* B82,2),ROUND(ROUND(E82,5)* B82,2))</f>
        <v>0</v>
      </c>
      <c r="G82" s="23">
        <f>IF(AND(ISEVEN(H82*10^2),ROUND(MOD(H82*10^2,1),2)&lt;=0.5),ROUNDDOWN(H82,2),ROUND(H82,2))</f>
        <v>0</v>
      </c>
      <c r="H82" s="23">
        <f>0.1 * F82</f>
        <v>0</v>
      </c>
    </row>
    <row r="83" spans="1:8" s="23" customFormat="1" ht="76.5" x14ac:dyDescent="0.2">
      <c r="A83" s="22" t="s">
        <v>119</v>
      </c>
      <c r="B83" s="30">
        <v>1</v>
      </c>
      <c r="C83" s="30" t="s">
        <v>14</v>
      </c>
      <c r="D83" s="31" t="s">
        <v>120</v>
      </c>
      <c r="E83" s="34"/>
      <c r="F83" s="33">
        <f>IF(AND(ISEVEN(ROUND(E83,5)* B83*10^2),ROUND(MOD(ROUND(E83,5)* B83*10^2,1),2)&lt;=0.5),ROUNDDOWN(ROUND(E83,5)* B83,2),ROUND(ROUND(E83,5)* B83,2))</f>
        <v>0</v>
      </c>
      <c r="G83" s="23">
        <f>IF(AND(ISEVEN(H83*10^2),ROUND(MOD(H83*10^2,1),2)&lt;=0.5),ROUNDDOWN(H83,2),ROUND(H83,2))</f>
        <v>0</v>
      </c>
      <c r="H83" s="23">
        <f>0.1 * F83</f>
        <v>0</v>
      </c>
    </row>
    <row r="84" spans="1:8" s="23" customFormat="1" x14ac:dyDescent="0.2">
      <c r="A84" s="22"/>
      <c r="B84" s="30"/>
      <c r="C84" s="30"/>
      <c r="D84" s="31" t="s">
        <v>121</v>
      </c>
      <c r="E84" s="32"/>
      <c r="F84" s="33"/>
    </row>
    <row r="85" spans="1:8" s="23" customFormat="1" ht="89.25" x14ac:dyDescent="0.2">
      <c r="A85" s="22" t="s">
        <v>122</v>
      </c>
      <c r="B85" s="30">
        <v>1</v>
      </c>
      <c r="C85" s="30" t="s">
        <v>14</v>
      </c>
      <c r="D85" s="31" t="s">
        <v>123</v>
      </c>
      <c r="E85" s="34"/>
      <c r="F85" s="33">
        <f>IF(AND(ISEVEN(ROUND(E85,5)* B85*10^2),ROUND(MOD(ROUND(E85,5)* B85*10^2,1),2)&lt;=0.5),ROUNDDOWN(ROUND(E85,5)* B85,2),ROUND(ROUND(E85,5)* B85,2))</f>
        <v>0</v>
      </c>
      <c r="G85" s="23">
        <f>IF(AND(ISEVEN(H85*10^2),ROUND(MOD(H85*10^2,1),2)&lt;=0.5),ROUNDDOWN(H85,2),ROUND(H85,2))</f>
        <v>0</v>
      </c>
      <c r="H85" s="23">
        <f>0.1 * F85</f>
        <v>0</v>
      </c>
    </row>
    <row r="86" spans="1:8" s="23" customFormat="1" x14ac:dyDescent="0.2">
      <c r="A86" s="22"/>
      <c r="B86" s="30"/>
      <c r="C86" s="30"/>
      <c r="D86" s="31" t="s">
        <v>124</v>
      </c>
      <c r="E86" s="32"/>
      <c r="F86" s="33"/>
    </row>
    <row r="87" spans="1:8" s="23" customFormat="1" ht="76.5" x14ac:dyDescent="0.2">
      <c r="A87" s="22" t="s">
        <v>125</v>
      </c>
      <c r="B87" s="30">
        <v>1</v>
      </c>
      <c r="C87" s="30" t="s">
        <v>14</v>
      </c>
      <c r="D87" s="31" t="s">
        <v>126</v>
      </c>
      <c r="E87" s="34"/>
      <c r="F87" s="33">
        <f>IF(AND(ISEVEN(ROUND(E87,5)* B87*10^2),ROUND(MOD(ROUND(E87,5)* B87*10^2,1),2)&lt;=0.5),ROUNDDOWN(ROUND(E87,5)* B87,2),ROUND(ROUND(E87,5)* B87,2))</f>
        <v>0</v>
      </c>
      <c r="G87" s="23">
        <f>IF(AND(ISEVEN(H87*10^2),ROUND(MOD(H87*10^2,1),2)&lt;=0.5),ROUNDDOWN(H87,2),ROUND(H87,2))</f>
        <v>0</v>
      </c>
      <c r="H87" s="23">
        <f>0.1 * F87</f>
        <v>0</v>
      </c>
    </row>
    <row r="88" spans="1:8" s="23" customFormat="1" x14ac:dyDescent="0.2">
      <c r="A88" s="22"/>
      <c r="B88" s="30"/>
      <c r="C88" s="30"/>
      <c r="D88" s="31" t="s">
        <v>127</v>
      </c>
      <c r="E88" s="32"/>
      <c r="F88" s="33"/>
    </row>
    <row r="89" spans="1:8" s="23" customFormat="1" ht="140.25" x14ac:dyDescent="0.2">
      <c r="A89" s="22" t="s">
        <v>128</v>
      </c>
      <c r="B89" s="30">
        <v>52.975999999999999</v>
      </c>
      <c r="C89" s="30" t="s">
        <v>129</v>
      </c>
      <c r="D89" s="31" t="s">
        <v>130</v>
      </c>
      <c r="E89" s="34"/>
      <c r="F89" s="33">
        <f>IF(AND(ISEVEN(ROUND(E89,5)* B89*10^2),ROUND(MOD(ROUND(E89,5)* B89*10^2,1),2)&lt;=0.5),ROUNDDOWN(ROUND(E89,5)* B89,2),ROUND(ROUND(E89,5)* B89,2))</f>
        <v>0</v>
      </c>
      <c r="G89" s="23">
        <f>IF(AND(ISEVEN(H89*10^2),ROUND(MOD(H89*10^2,1),2)&lt;=0.5),ROUNDDOWN(H89,2),ROUND(H89,2))</f>
        <v>0</v>
      </c>
      <c r="H89" s="23">
        <f>0.1 * F89</f>
        <v>0</v>
      </c>
    </row>
    <row r="90" spans="1:8" s="23" customFormat="1" ht="204" x14ac:dyDescent="0.2">
      <c r="A90" s="22" t="s">
        <v>131</v>
      </c>
      <c r="B90" s="30">
        <v>27.902000000000001</v>
      </c>
      <c r="C90" s="30" t="s">
        <v>129</v>
      </c>
      <c r="D90" s="31" t="s">
        <v>132</v>
      </c>
      <c r="E90" s="34"/>
      <c r="F90" s="33">
        <f>IF(AND(ISEVEN(ROUND(E90,5)* B90*10^2),ROUND(MOD(ROUND(E90,5)* B90*10^2,1),2)&lt;=0.5),ROUNDDOWN(ROUND(E90,5)* B90,2),ROUND(ROUND(E90,5)* B90,2))</f>
        <v>0</v>
      </c>
      <c r="G90" s="23">
        <f>IF(AND(ISEVEN(H90*10^2),ROUND(MOD(H90*10^2,1),2)&lt;=0.5),ROUNDDOWN(H90,2),ROUND(H90,2))</f>
        <v>0</v>
      </c>
      <c r="H90" s="23">
        <f>0.1 * F90</f>
        <v>0</v>
      </c>
    </row>
    <row r="91" spans="1:8" s="23" customFormat="1" x14ac:dyDescent="0.2">
      <c r="A91" s="22"/>
      <c r="B91" s="30"/>
      <c r="C91" s="30"/>
      <c r="D91" s="31" t="s">
        <v>133</v>
      </c>
      <c r="E91" s="32"/>
      <c r="F91" s="33"/>
    </row>
    <row r="92" spans="1:8" s="23" customFormat="1" x14ac:dyDescent="0.2">
      <c r="A92" s="22"/>
      <c r="B92" s="30"/>
      <c r="C92" s="30"/>
      <c r="D92" s="31" t="s">
        <v>134</v>
      </c>
      <c r="E92" s="32"/>
      <c r="F92" s="33"/>
    </row>
    <row r="93" spans="1:8" s="23" customFormat="1" ht="76.5" x14ac:dyDescent="0.2">
      <c r="A93" s="22" t="s">
        <v>135</v>
      </c>
      <c r="B93" s="30">
        <v>1</v>
      </c>
      <c r="C93" s="30" t="s">
        <v>14</v>
      </c>
      <c r="D93" s="31" t="s">
        <v>136</v>
      </c>
      <c r="E93" s="34"/>
      <c r="F93" s="33">
        <f>IF(AND(ISEVEN(ROUND(E93,5)* B93*10^2),ROUND(MOD(ROUND(E93,5)* B93*10^2,1),2)&lt;=0.5),ROUNDDOWN(ROUND(E93,5)* B93,2),ROUND(ROUND(E93,5)* B93,2))</f>
        <v>0</v>
      </c>
      <c r="G93" s="23">
        <f>IF(AND(ISEVEN(H93*10^2),ROUND(MOD(H93*10^2,1),2)&lt;=0.5),ROUNDDOWN(H93,2),ROUND(H93,2))</f>
        <v>0</v>
      </c>
      <c r="H93" s="23">
        <f>0.1 * F93</f>
        <v>0</v>
      </c>
    </row>
    <row r="94" spans="1:8" s="23" customFormat="1" x14ac:dyDescent="0.2">
      <c r="A94" s="22"/>
      <c r="B94" s="30"/>
      <c r="C94" s="30"/>
      <c r="D94" s="31" t="s">
        <v>137</v>
      </c>
      <c r="E94" s="32"/>
      <c r="F94" s="33"/>
    </row>
    <row r="95" spans="1:8" s="23" customFormat="1" x14ac:dyDescent="0.2">
      <c r="A95" s="22"/>
      <c r="B95" s="30"/>
      <c r="C95" s="30"/>
      <c r="D95" s="31" t="s">
        <v>138</v>
      </c>
      <c r="E95" s="32"/>
      <c r="F95" s="33"/>
    </row>
    <row r="96" spans="1:8" s="23" customFormat="1" ht="51" x14ac:dyDescent="0.2">
      <c r="A96" s="22" t="s">
        <v>139</v>
      </c>
      <c r="B96" s="30">
        <v>1820</v>
      </c>
      <c r="C96" s="30" t="s">
        <v>14</v>
      </c>
      <c r="D96" s="31" t="s">
        <v>140</v>
      </c>
      <c r="E96" s="34"/>
      <c r="F96" s="33">
        <f>IF(AND(ISEVEN(ROUND(E96,5)* B96*10^2),ROUND(MOD(ROUND(E96,5)* B96*10^2,1),2)&lt;=0.5),ROUNDDOWN(ROUND(E96,5)* B96,2),ROUND(ROUND(E96,5)* B96,2))</f>
        <v>0</v>
      </c>
      <c r="G96" s="23">
        <f>IF(AND(ISEVEN(H96*10^2),ROUND(MOD(H96*10^2,1),2)&lt;=0.5),ROUNDDOWN(H96,2),ROUND(H96,2))</f>
        <v>0</v>
      </c>
      <c r="H96" s="23">
        <f>0.1 * F96</f>
        <v>0</v>
      </c>
    </row>
    <row r="97" spans="1:8" s="23" customFormat="1" ht="51" x14ac:dyDescent="0.2">
      <c r="A97" s="22" t="s">
        <v>141</v>
      </c>
      <c r="B97" s="30">
        <v>1620</v>
      </c>
      <c r="C97" s="30" t="s">
        <v>14</v>
      </c>
      <c r="D97" s="31" t="s">
        <v>142</v>
      </c>
      <c r="E97" s="34"/>
      <c r="F97" s="33">
        <f>IF(AND(ISEVEN(ROUND(E97,5)* B97*10^2),ROUND(MOD(ROUND(E97,5)* B97*10^2,1),2)&lt;=0.5),ROUNDDOWN(ROUND(E97,5)* B97,2),ROUND(ROUND(E97,5)* B97,2))</f>
        <v>0</v>
      </c>
      <c r="G97" s="23">
        <f>IF(AND(ISEVEN(H97*10^2),ROUND(MOD(H97*10^2,1),2)&lt;=0.5),ROUNDDOWN(H97,2),ROUND(H97,2))</f>
        <v>0</v>
      </c>
      <c r="H97" s="23">
        <f>0.1 * F97</f>
        <v>0</v>
      </c>
    </row>
    <row r="98" spans="1:8" s="23" customFormat="1" ht="76.5" x14ac:dyDescent="0.2">
      <c r="A98" s="22" t="s">
        <v>143</v>
      </c>
      <c r="B98" s="30">
        <v>36</v>
      </c>
      <c r="C98" s="30" t="s">
        <v>14</v>
      </c>
      <c r="D98" s="31" t="s">
        <v>144</v>
      </c>
      <c r="E98" s="34"/>
      <c r="F98" s="33">
        <f>IF(AND(ISEVEN(ROUND(E98,5)* B98*10^2),ROUND(MOD(ROUND(E98,5)* B98*10^2,1),2)&lt;=0.5),ROUNDDOWN(ROUND(E98,5)* B98,2),ROUND(ROUND(E98,5)* B98,2))</f>
        <v>0</v>
      </c>
      <c r="G98" s="23">
        <f>IF(AND(ISEVEN(H98*10^2),ROUND(MOD(H98*10^2,1),2)&lt;=0.5),ROUNDDOWN(H98,2),ROUND(H98,2))</f>
        <v>0</v>
      </c>
      <c r="H98" s="23">
        <f>0.1 * F98</f>
        <v>0</v>
      </c>
    </row>
    <row r="99" spans="1:8" s="23" customFormat="1" x14ac:dyDescent="0.2">
      <c r="A99" s="22"/>
      <c r="B99" s="30"/>
      <c r="C99" s="30"/>
      <c r="D99" s="31" t="s">
        <v>145</v>
      </c>
      <c r="E99" s="32"/>
      <c r="F99" s="33"/>
    </row>
    <row r="100" spans="1:8" s="23" customFormat="1" x14ac:dyDescent="0.2">
      <c r="A100" s="22"/>
      <c r="B100" s="30"/>
      <c r="C100" s="30"/>
      <c r="D100" s="31" t="s">
        <v>146</v>
      </c>
      <c r="E100" s="32"/>
      <c r="F100" s="33"/>
    </row>
    <row r="101" spans="1:8" s="23" customFormat="1" ht="38.25" x14ac:dyDescent="0.2">
      <c r="A101" s="22" t="s">
        <v>147</v>
      </c>
      <c r="B101" s="30">
        <v>10</v>
      </c>
      <c r="C101" s="30" t="s">
        <v>14</v>
      </c>
      <c r="D101" s="31" t="s">
        <v>148</v>
      </c>
      <c r="E101" s="34"/>
      <c r="F101" s="33">
        <f>IF(AND(ISEVEN(ROUND(E101,5)* B101*10^2),ROUND(MOD(ROUND(E101,5)* B101*10^2,1),2)&lt;=0.5),ROUNDDOWN(ROUND(E101,5)* B101,2),ROUND(ROUND(E101,5)* B101,2))</f>
        <v>0</v>
      </c>
      <c r="G101" s="23">
        <f>IF(AND(ISEVEN(H101*10^2),ROUND(MOD(H101*10^2,1),2)&lt;=0.5),ROUNDDOWN(H101,2),ROUND(H101,2))</f>
        <v>0</v>
      </c>
      <c r="H101" s="23">
        <f>0.1 * F101</f>
        <v>0</v>
      </c>
    </row>
    <row r="102" spans="1:8" s="23" customFormat="1" ht="38.25" x14ac:dyDescent="0.2">
      <c r="A102" s="22" t="s">
        <v>149</v>
      </c>
      <c r="B102" s="30">
        <v>10</v>
      </c>
      <c r="C102" s="30" t="s">
        <v>14</v>
      </c>
      <c r="D102" s="31" t="s">
        <v>150</v>
      </c>
      <c r="E102" s="34"/>
      <c r="F102" s="33">
        <f>IF(AND(ISEVEN(ROUND(E102,5)* B102*10^2),ROUND(MOD(ROUND(E102,5)* B102*10^2,1),2)&lt;=0.5),ROUNDDOWN(ROUND(E102,5)* B102,2),ROUND(ROUND(E102,5)* B102,2))</f>
        <v>0</v>
      </c>
      <c r="G102" s="23">
        <f>IF(AND(ISEVEN(H102*10^2),ROUND(MOD(H102*10^2,1),2)&lt;=0.5),ROUNDDOWN(H102,2),ROUND(H102,2))</f>
        <v>0</v>
      </c>
      <c r="H102" s="23">
        <f>0.1 * F102</f>
        <v>0</v>
      </c>
    </row>
    <row r="103" spans="1:8" s="23" customFormat="1" ht="25.5" x14ac:dyDescent="0.2">
      <c r="A103" s="22" t="s">
        <v>151</v>
      </c>
      <c r="B103" s="30">
        <v>10</v>
      </c>
      <c r="C103" s="30" t="s">
        <v>14</v>
      </c>
      <c r="D103" s="31" t="s">
        <v>152</v>
      </c>
      <c r="E103" s="34"/>
      <c r="F103" s="33">
        <f>IF(AND(ISEVEN(ROUND(E103,5)* B103*10^2),ROUND(MOD(ROUND(E103,5)* B103*10^2,1),2)&lt;=0.5),ROUNDDOWN(ROUND(E103,5)* B103,2),ROUND(ROUND(E103,5)* B103,2))</f>
        <v>0</v>
      </c>
      <c r="G103" s="23">
        <f>IF(AND(ISEVEN(H103*10^2),ROUND(MOD(H103*10^2,1),2)&lt;=0.5),ROUNDDOWN(H103,2),ROUND(H103,2))</f>
        <v>0</v>
      </c>
      <c r="H103" s="23">
        <f>0.1 * F103</f>
        <v>0</v>
      </c>
    </row>
    <row r="104" spans="1:8" s="23" customFormat="1" ht="38.25" x14ac:dyDescent="0.2">
      <c r="A104" s="22" t="s">
        <v>153</v>
      </c>
      <c r="B104" s="30">
        <v>100</v>
      </c>
      <c r="C104" s="30" t="s">
        <v>14</v>
      </c>
      <c r="D104" s="31" t="s">
        <v>154</v>
      </c>
      <c r="E104" s="34"/>
      <c r="F104" s="33">
        <f>IF(AND(ISEVEN(ROUND(E104,5)* B104*10^2),ROUND(MOD(ROUND(E104,5)* B104*10^2,1),2)&lt;=0.5),ROUNDDOWN(ROUND(E104,5)* B104,2),ROUND(ROUND(E104,5)* B104,2))</f>
        <v>0</v>
      </c>
      <c r="G104" s="23">
        <f>IF(AND(ISEVEN(H104*10^2),ROUND(MOD(H104*10^2,1),2)&lt;=0.5),ROUNDDOWN(H104,2),ROUND(H104,2))</f>
        <v>0</v>
      </c>
      <c r="H104" s="23">
        <f>0.1 * F104</f>
        <v>0</v>
      </c>
    </row>
    <row r="105" spans="1:8" s="23" customFormat="1" x14ac:dyDescent="0.2">
      <c r="A105" s="22"/>
      <c r="B105" s="30"/>
      <c r="C105" s="30"/>
      <c r="D105" s="31" t="s">
        <v>155</v>
      </c>
      <c r="E105" s="32"/>
      <c r="F105" s="33"/>
    </row>
    <row r="106" spans="1:8" s="23" customFormat="1" ht="63.75" x14ac:dyDescent="0.2">
      <c r="A106" s="22" t="s">
        <v>156</v>
      </c>
      <c r="B106" s="30">
        <v>50</v>
      </c>
      <c r="C106" s="30" t="s">
        <v>14</v>
      </c>
      <c r="D106" s="31" t="s">
        <v>157</v>
      </c>
      <c r="E106" s="34"/>
      <c r="F106" s="33">
        <f>IF(AND(ISEVEN(ROUND(E106,5)* B106*10^2),ROUND(MOD(ROUND(E106,5)* B106*10^2,1),2)&lt;=0.5),ROUNDDOWN(ROUND(E106,5)* B106,2),ROUND(ROUND(E106,5)* B106,2))</f>
        <v>0</v>
      </c>
      <c r="G106" s="23">
        <f>IF(AND(ISEVEN(H106*10^2),ROUND(MOD(H106*10^2,1),2)&lt;=0.5),ROUNDDOWN(H106,2),ROUND(H106,2))</f>
        <v>0</v>
      </c>
      <c r="H106" s="23">
        <f>0.1 * F106</f>
        <v>0</v>
      </c>
    </row>
    <row r="107" spans="1:8" s="23" customFormat="1" x14ac:dyDescent="0.2">
      <c r="A107" s="22"/>
      <c r="B107" s="30"/>
      <c r="C107" s="30"/>
      <c r="D107" s="31" t="s">
        <v>158</v>
      </c>
      <c r="E107" s="32"/>
      <c r="F107" s="33"/>
    </row>
    <row r="108" spans="1:8" s="23" customFormat="1" x14ac:dyDescent="0.2">
      <c r="A108" s="22"/>
      <c r="B108" s="30"/>
      <c r="C108" s="30"/>
      <c r="D108" s="31" t="s">
        <v>158</v>
      </c>
      <c r="E108" s="32"/>
      <c r="F108" s="33"/>
    </row>
    <row r="109" spans="1:8" s="23" customFormat="1" ht="25.5" x14ac:dyDescent="0.2">
      <c r="A109" s="22" t="s">
        <v>159</v>
      </c>
      <c r="B109" s="30">
        <v>12</v>
      </c>
      <c r="C109" s="30" t="s">
        <v>14</v>
      </c>
      <c r="D109" s="31" t="s">
        <v>160</v>
      </c>
      <c r="E109" s="34"/>
      <c r="F109" s="33">
        <f t="shared" ref="F109:F114" si="18">IF(AND(ISEVEN(ROUND(E109,5)* B109*10^2),ROUND(MOD(ROUND(E109,5)* B109*10^2,1),2)&lt;=0.5),ROUNDDOWN(ROUND(E109,5)* B109,2),ROUND(ROUND(E109,5)* B109,2))</f>
        <v>0</v>
      </c>
      <c r="G109" s="23">
        <f t="shared" ref="G109:G114" si="19">IF(AND(ISEVEN(H109*10^2),ROUND(MOD(H109*10^2,1),2)&lt;=0.5),ROUNDDOWN(H109,2),ROUND(H109,2))</f>
        <v>0</v>
      </c>
      <c r="H109" s="23">
        <f t="shared" ref="H109:H114" si="20">0.1 * F109</f>
        <v>0</v>
      </c>
    </row>
    <row r="110" spans="1:8" s="23" customFormat="1" x14ac:dyDescent="0.2">
      <c r="A110" s="22" t="s">
        <v>161</v>
      </c>
      <c r="B110" s="30">
        <v>2</v>
      </c>
      <c r="C110" s="30" t="s">
        <v>14</v>
      </c>
      <c r="D110" s="31" t="s">
        <v>162</v>
      </c>
      <c r="E110" s="34"/>
      <c r="F110" s="33">
        <f t="shared" si="18"/>
        <v>0</v>
      </c>
      <c r="G110" s="23">
        <f t="shared" si="19"/>
        <v>0</v>
      </c>
      <c r="H110" s="23">
        <f t="shared" si="20"/>
        <v>0</v>
      </c>
    </row>
    <row r="111" spans="1:8" s="23" customFormat="1" x14ac:dyDescent="0.2">
      <c r="A111" s="22" t="s">
        <v>163</v>
      </c>
      <c r="B111" s="30">
        <v>2</v>
      </c>
      <c r="C111" s="30" t="s">
        <v>14</v>
      </c>
      <c r="D111" s="31" t="s">
        <v>164</v>
      </c>
      <c r="E111" s="34"/>
      <c r="F111" s="33">
        <f t="shared" si="18"/>
        <v>0</v>
      </c>
      <c r="G111" s="23">
        <f t="shared" si="19"/>
        <v>0</v>
      </c>
      <c r="H111" s="23">
        <f t="shared" si="20"/>
        <v>0</v>
      </c>
    </row>
    <row r="112" spans="1:8" s="23" customFormat="1" x14ac:dyDescent="0.2">
      <c r="A112" s="22" t="s">
        <v>165</v>
      </c>
      <c r="B112" s="30">
        <v>2</v>
      </c>
      <c r="C112" s="30" t="s">
        <v>14</v>
      </c>
      <c r="D112" s="31" t="s">
        <v>166</v>
      </c>
      <c r="E112" s="34"/>
      <c r="F112" s="33">
        <f t="shared" si="18"/>
        <v>0</v>
      </c>
      <c r="G112" s="23">
        <f t="shared" si="19"/>
        <v>0</v>
      </c>
      <c r="H112" s="23">
        <f t="shared" si="20"/>
        <v>0</v>
      </c>
    </row>
    <row r="113" spans="1:8" s="23" customFormat="1" x14ac:dyDescent="0.2">
      <c r="A113" s="22" t="s">
        <v>167</v>
      </c>
      <c r="B113" s="30">
        <v>2</v>
      </c>
      <c r="C113" s="30" t="s">
        <v>14</v>
      </c>
      <c r="D113" s="31" t="s">
        <v>168</v>
      </c>
      <c r="E113" s="34"/>
      <c r="F113" s="33">
        <f t="shared" si="18"/>
        <v>0</v>
      </c>
      <c r="G113" s="23">
        <f t="shared" si="19"/>
        <v>0</v>
      </c>
      <c r="H113" s="23">
        <f t="shared" si="20"/>
        <v>0</v>
      </c>
    </row>
    <row r="114" spans="1:8" s="23" customFormat="1" ht="51" x14ac:dyDescent="0.2">
      <c r="A114" s="22" t="s">
        <v>169</v>
      </c>
      <c r="B114" s="30">
        <v>1</v>
      </c>
      <c r="C114" s="30" t="s">
        <v>14</v>
      </c>
      <c r="D114" s="31" t="s">
        <v>170</v>
      </c>
      <c r="E114" s="34"/>
      <c r="F114" s="33">
        <f t="shared" si="18"/>
        <v>0</v>
      </c>
      <c r="G114" s="23">
        <f t="shared" si="19"/>
        <v>0</v>
      </c>
      <c r="H114" s="23">
        <f t="shared" si="20"/>
        <v>0</v>
      </c>
    </row>
    <row r="115" spans="1:8" s="23" customFormat="1" x14ac:dyDescent="0.2">
      <c r="A115" s="22"/>
      <c r="B115" s="30"/>
      <c r="C115" s="30"/>
      <c r="D115" s="31" t="s">
        <v>171</v>
      </c>
      <c r="E115" s="32"/>
      <c r="F115" s="33"/>
    </row>
    <row r="116" spans="1:8" s="23" customFormat="1" ht="25.5" x14ac:dyDescent="0.2">
      <c r="A116" s="22" t="s">
        <v>172</v>
      </c>
      <c r="B116" s="30">
        <v>8</v>
      </c>
      <c r="C116" s="30" t="s">
        <v>14</v>
      </c>
      <c r="D116" s="31" t="s">
        <v>160</v>
      </c>
      <c r="E116" s="34"/>
      <c r="F116" s="33">
        <f>IF(AND(ISEVEN(ROUND(E116,5)* B116*10^2),ROUND(MOD(ROUND(E116,5)* B116*10^2,1),2)&lt;=0.5),ROUNDDOWN(ROUND(E116,5)* B116,2),ROUND(ROUND(E116,5)* B116,2))</f>
        <v>0</v>
      </c>
      <c r="G116" s="23">
        <f>IF(AND(ISEVEN(H116*10^2),ROUND(MOD(H116*10^2,1),2)&lt;=0.5),ROUNDDOWN(H116,2),ROUND(H116,2))</f>
        <v>0</v>
      </c>
      <c r="H116" s="23">
        <f>0.1 * F116</f>
        <v>0</v>
      </c>
    </row>
    <row r="117" spans="1:8" s="23" customFormat="1" x14ac:dyDescent="0.2">
      <c r="A117" s="22" t="s">
        <v>173</v>
      </c>
      <c r="B117" s="30">
        <v>2</v>
      </c>
      <c r="C117" s="30" t="s">
        <v>14</v>
      </c>
      <c r="D117" s="31" t="s">
        <v>162</v>
      </c>
      <c r="E117" s="34"/>
      <c r="F117" s="33">
        <f>IF(AND(ISEVEN(ROUND(E117,5)* B117*10^2),ROUND(MOD(ROUND(E117,5)* B117*10^2,1),2)&lt;=0.5),ROUNDDOWN(ROUND(E117,5)* B117,2),ROUND(ROUND(E117,5)* B117,2))</f>
        <v>0</v>
      </c>
      <c r="G117" s="23">
        <f>IF(AND(ISEVEN(H117*10^2),ROUND(MOD(H117*10^2,1),2)&lt;=0.5),ROUNDDOWN(H117,2),ROUND(H117,2))</f>
        <v>0</v>
      </c>
      <c r="H117" s="23">
        <f>0.1 * F117</f>
        <v>0</v>
      </c>
    </row>
    <row r="118" spans="1:8" s="23" customFormat="1" x14ac:dyDescent="0.2">
      <c r="A118" s="22" t="s">
        <v>174</v>
      </c>
      <c r="B118" s="30">
        <v>2</v>
      </c>
      <c r="C118" s="30" t="s">
        <v>14</v>
      </c>
      <c r="D118" s="31" t="s">
        <v>164</v>
      </c>
      <c r="E118" s="34"/>
      <c r="F118" s="33">
        <f>IF(AND(ISEVEN(ROUND(E118,5)* B118*10^2),ROUND(MOD(ROUND(E118,5)* B118*10^2,1),2)&lt;=0.5),ROUNDDOWN(ROUND(E118,5)* B118,2),ROUND(ROUND(E118,5)* B118,2))</f>
        <v>0</v>
      </c>
      <c r="G118" s="23">
        <f>IF(AND(ISEVEN(H118*10^2),ROUND(MOD(H118*10^2,1),2)&lt;=0.5),ROUNDDOWN(H118,2),ROUND(H118,2))</f>
        <v>0</v>
      </c>
      <c r="H118" s="23">
        <f>0.1 * F118</f>
        <v>0</v>
      </c>
    </row>
    <row r="119" spans="1:8" s="23" customFormat="1" x14ac:dyDescent="0.2">
      <c r="A119" s="22" t="s">
        <v>175</v>
      </c>
      <c r="B119" s="30">
        <v>2</v>
      </c>
      <c r="C119" s="30" t="s">
        <v>14</v>
      </c>
      <c r="D119" s="31" t="s">
        <v>166</v>
      </c>
      <c r="E119" s="34"/>
      <c r="F119" s="33">
        <f>IF(AND(ISEVEN(ROUND(E119,5)* B119*10^2),ROUND(MOD(ROUND(E119,5)* B119*10^2,1),2)&lt;=0.5),ROUNDDOWN(ROUND(E119,5)* B119,2),ROUND(ROUND(E119,5)* B119,2))</f>
        <v>0</v>
      </c>
      <c r="G119" s="23">
        <f>IF(AND(ISEVEN(H119*10^2),ROUND(MOD(H119*10^2,1),2)&lt;=0.5),ROUNDDOWN(H119,2),ROUND(H119,2))</f>
        <v>0</v>
      </c>
      <c r="H119" s="23">
        <f>0.1 * F119</f>
        <v>0</v>
      </c>
    </row>
    <row r="120" spans="1:8" s="23" customFormat="1" x14ac:dyDescent="0.2">
      <c r="A120" s="22" t="s">
        <v>176</v>
      </c>
      <c r="B120" s="30">
        <v>2</v>
      </c>
      <c r="C120" s="30" t="s">
        <v>14</v>
      </c>
      <c r="D120" s="31" t="s">
        <v>168</v>
      </c>
      <c r="E120" s="34"/>
      <c r="F120" s="33">
        <f>IF(AND(ISEVEN(ROUND(E120,5)* B120*10^2),ROUND(MOD(ROUND(E120,5)* B120*10^2,1),2)&lt;=0.5),ROUNDDOWN(ROUND(E120,5)* B120,2),ROUND(ROUND(E120,5)* B120,2))</f>
        <v>0</v>
      </c>
      <c r="G120" s="23">
        <f>IF(AND(ISEVEN(H120*10^2),ROUND(MOD(H120*10^2,1),2)&lt;=0.5),ROUNDDOWN(H120,2),ROUND(H120,2))</f>
        <v>0</v>
      </c>
      <c r="H120" s="23">
        <f>0.1 * F120</f>
        <v>0</v>
      </c>
    </row>
    <row r="121" spans="1:8" s="23" customFormat="1" x14ac:dyDescent="0.2">
      <c r="A121" s="22"/>
      <c r="B121" s="30"/>
      <c r="C121" s="30"/>
      <c r="D121" s="31" t="s">
        <v>177</v>
      </c>
      <c r="E121" s="32"/>
      <c r="F121" s="33"/>
    </row>
    <row r="122" spans="1:8" s="23" customFormat="1" x14ac:dyDescent="0.2">
      <c r="A122" s="22"/>
      <c r="B122" s="30"/>
      <c r="C122" s="30"/>
      <c r="D122" s="31" t="s">
        <v>178</v>
      </c>
      <c r="E122" s="32"/>
      <c r="F122" s="33"/>
    </row>
    <row r="123" spans="1:8" s="23" customFormat="1" ht="38.25" x14ac:dyDescent="0.2">
      <c r="A123" s="22" t="s">
        <v>179</v>
      </c>
      <c r="B123" s="30">
        <v>1</v>
      </c>
      <c r="C123" s="30" t="s">
        <v>14</v>
      </c>
      <c r="D123" s="31" t="s">
        <v>180</v>
      </c>
      <c r="E123" s="34"/>
      <c r="F123" s="33">
        <f>IF(AND(ISEVEN(ROUND(E123,5)* B123*10^2),ROUND(MOD(ROUND(E123,5)* B123*10^2,1),2)&lt;=0.5),ROUNDDOWN(ROUND(E123,5)* B123,2),ROUND(ROUND(E123,5)* B123,2))</f>
        <v>0</v>
      </c>
      <c r="G123" s="23">
        <f>IF(AND(ISEVEN(H123*10^2),ROUND(MOD(H123*10^2,1),2)&lt;=0.5),ROUNDDOWN(H123,2),ROUND(H123,2))</f>
        <v>0</v>
      </c>
      <c r="H123" s="23">
        <f>0.1 * F123</f>
        <v>0</v>
      </c>
    </row>
    <row r="124" spans="1:8" s="23" customFormat="1" ht="25.5" x14ac:dyDescent="0.2">
      <c r="A124" s="22" t="s">
        <v>181</v>
      </c>
      <c r="B124" s="30">
        <v>1</v>
      </c>
      <c r="C124" s="30" t="s">
        <v>14</v>
      </c>
      <c r="D124" s="31" t="s">
        <v>182</v>
      </c>
      <c r="E124" s="34"/>
      <c r="F124" s="33">
        <f>IF(AND(ISEVEN(ROUND(E124,5)* B124*10^2),ROUND(MOD(ROUND(E124,5)* B124*10^2,1),2)&lt;=0.5),ROUNDDOWN(ROUND(E124,5)* B124,2),ROUND(ROUND(E124,5)* B124,2))</f>
        <v>0</v>
      </c>
      <c r="G124" s="23">
        <f>IF(AND(ISEVEN(H124*10^2),ROUND(MOD(H124*10^2,1),2)&lt;=0.5),ROUNDDOWN(H124,2),ROUND(H124,2))</f>
        <v>0</v>
      </c>
      <c r="H124" s="23">
        <f>0.1 * F124</f>
        <v>0</v>
      </c>
    </row>
    <row r="125" spans="1:8" s="23" customFormat="1" x14ac:dyDescent="0.2">
      <c r="A125" s="22"/>
      <c r="B125" s="30"/>
      <c r="C125" s="30"/>
      <c r="D125" s="31" t="s">
        <v>183</v>
      </c>
      <c r="E125" s="32"/>
      <c r="F125" s="33"/>
    </row>
    <row r="126" spans="1:8" s="23" customFormat="1" ht="63.75" x14ac:dyDescent="0.2">
      <c r="A126" s="22" t="s">
        <v>184</v>
      </c>
      <c r="B126" s="30">
        <v>1</v>
      </c>
      <c r="C126" s="30" t="s">
        <v>14</v>
      </c>
      <c r="D126" s="31" t="s">
        <v>185</v>
      </c>
      <c r="E126" s="34"/>
      <c r="F126" s="33">
        <f>IF(AND(ISEVEN(ROUND(E126,5)* B126*10^2),ROUND(MOD(ROUND(E126,5)* B126*10^2,1),2)&lt;=0.5),ROUNDDOWN(ROUND(E126,5)* B126,2),ROUND(ROUND(E126,5)* B126,2))</f>
        <v>0</v>
      </c>
      <c r="G126" s="23">
        <f>IF(AND(ISEVEN(H126*10^2),ROUND(MOD(H126*10^2,1),2)&lt;=0.5),ROUNDDOWN(H126,2),ROUND(H126,2))</f>
        <v>0</v>
      </c>
      <c r="H126" s="23">
        <f>0.1 * F126</f>
        <v>0</v>
      </c>
    </row>
    <row r="127" spans="1:8" s="23" customFormat="1" x14ac:dyDescent="0.2">
      <c r="A127" s="22"/>
      <c r="B127" s="30"/>
      <c r="C127" s="30"/>
      <c r="D127" s="31" t="s">
        <v>186</v>
      </c>
      <c r="E127" s="32"/>
      <c r="F127" s="33"/>
    </row>
    <row r="128" spans="1:8" s="23" customFormat="1" x14ac:dyDescent="0.2">
      <c r="A128" s="22"/>
      <c r="B128" s="30"/>
      <c r="C128" s="30"/>
      <c r="D128" s="31" t="s">
        <v>187</v>
      </c>
      <c r="E128" s="32"/>
      <c r="F128" s="33"/>
    </row>
    <row r="129" spans="1:8" s="23" customFormat="1" ht="76.5" x14ac:dyDescent="0.2">
      <c r="A129" s="22" t="s">
        <v>188</v>
      </c>
      <c r="B129" s="30">
        <v>1</v>
      </c>
      <c r="C129" s="30" t="s">
        <v>14</v>
      </c>
      <c r="D129" s="31" t="s">
        <v>189</v>
      </c>
      <c r="E129" s="34"/>
      <c r="F129" s="33">
        <f>IF(AND(ISEVEN(ROUND(E129,5)* B129*10^2),ROUND(MOD(ROUND(E129,5)* B129*10^2,1),2)&lt;=0.5),ROUNDDOWN(ROUND(E129,5)* B129,2),ROUND(ROUND(E129,5)* B129,2))</f>
        <v>0</v>
      </c>
      <c r="G129" s="23">
        <f>IF(AND(ISEVEN(H129*10^2),ROUND(MOD(H129*10^2,1),2)&lt;=0.5),ROUNDDOWN(H129,2),ROUND(H129,2))</f>
        <v>0</v>
      </c>
      <c r="H129" s="23">
        <f>0.1 * F129</f>
        <v>0</v>
      </c>
    </row>
    <row r="130" spans="1:8" s="23" customFormat="1" x14ac:dyDescent="0.2">
      <c r="A130" s="22"/>
      <c r="B130" s="30"/>
      <c r="C130" s="30"/>
      <c r="D130" s="31" t="s">
        <v>190</v>
      </c>
      <c r="E130" s="32"/>
      <c r="F130" s="33"/>
    </row>
    <row r="131" spans="1:8" s="23" customFormat="1" x14ac:dyDescent="0.2">
      <c r="A131" s="22"/>
      <c r="B131" s="30"/>
      <c r="C131" s="30"/>
      <c r="D131" s="31" t="s">
        <v>191</v>
      </c>
      <c r="E131" s="32"/>
      <c r="F131" s="33"/>
    </row>
    <row r="132" spans="1:8" s="23" customFormat="1" ht="89.25" x14ac:dyDescent="0.2">
      <c r="A132" s="22" t="s">
        <v>192</v>
      </c>
      <c r="B132" s="30">
        <v>1</v>
      </c>
      <c r="C132" s="30" t="s">
        <v>14</v>
      </c>
      <c r="D132" s="31" t="s">
        <v>193</v>
      </c>
      <c r="E132" s="34"/>
      <c r="F132" s="33">
        <f>IF(AND(ISEVEN(ROUND(E132,5)* B132*10^2),ROUND(MOD(ROUND(E132,5)* B132*10^2,1),2)&lt;=0.5),ROUNDDOWN(ROUND(E132,5)* B132,2),ROUND(ROUND(E132,5)* B132,2))</f>
        <v>0</v>
      </c>
      <c r="G132" s="23">
        <f>IF(AND(ISEVEN(H132*10^2),ROUND(MOD(H132*10^2,1),2)&lt;=0.5),ROUNDDOWN(H132,2),ROUND(H132,2))</f>
        <v>0</v>
      </c>
      <c r="H132" s="23">
        <f>0.1 * F132</f>
        <v>0</v>
      </c>
    </row>
    <row r="133" spans="1:8" s="23" customFormat="1" x14ac:dyDescent="0.2">
      <c r="A133" s="22"/>
      <c r="B133" s="30"/>
      <c r="C133" s="30"/>
      <c r="D133" s="31" t="s">
        <v>194</v>
      </c>
      <c r="E133" s="32"/>
      <c r="F133" s="33"/>
    </row>
    <row r="134" spans="1:8" s="23" customFormat="1" ht="76.5" x14ac:dyDescent="0.2">
      <c r="A134" s="22" t="s">
        <v>195</v>
      </c>
      <c r="B134" s="30">
        <v>1</v>
      </c>
      <c r="C134" s="30" t="s">
        <v>14</v>
      </c>
      <c r="D134" s="31" t="s">
        <v>196</v>
      </c>
      <c r="E134" s="34"/>
      <c r="F134" s="33">
        <f>IF(AND(ISEVEN(ROUND(E134,5)* B134*10^2),ROUND(MOD(ROUND(E134,5)* B134*10^2,1),2)&lt;=0.5),ROUNDDOWN(ROUND(E134,5)* B134,2),ROUND(ROUND(E134,5)* B134,2))</f>
        <v>0</v>
      </c>
      <c r="G134" s="23">
        <f>IF(AND(ISEVEN(H134*10^2),ROUND(MOD(H134*10^2,1),2)&lt;=0.5),ROUNDDOWN(H134,2),ROUND(H134,2))</f>
        <v>0</v>
      </c>
      <c r="H134" s="23">
        <f>0.1 * F134</f>
        <v>0</v>
      </c>
    </row>
    <row r="135" spans="1:8" s="23" customFormat="1" ht="25.5" x14ac:dyDescent="0.2">
      <c r="A135" s="22" t="s">
        <v>197</v>
      </c>
      <c r="B135" s="30">
        <v>1</v>
      </c>
      <c r="C135" s="30" t="s">
        <v>14</v>
      </c>
      <c r="D135" s="31" t="s">
        <v>198</v>
      </c>
      <c r="E135" s="34"/>
      <c r="F135" s="33">
        <f>IF(AND(ISEVEN(ROUND(E135,5)* B135*10^2),ROUND(MOD(ROUND(E135,5)* B135*10^2,1),2)&lt;=0.5),ROUNDDOWN(ROUND(E135,5)* B135,2),ROUND(ROUND(E135,5)* B135,2))</f>
        <v>0</v>
      </c>
      <c r="G135" s="23">
        <f>IF(AND(ISEVEN(H135*10^2),ROUND(MOD(H135*10^2,1),2)&lt;=0.5),ROUNDDOWN(H135,2),ROUND(H135,2))</f>
        <v>0</v>
      </c>
      <c r="H135" s="23">
        <f>0.1 * F135</f>
        <v>0</v>
      </c>
    </row>
    <row r="136" spans="1:8" s="23" customFormat="1" x14ac:dyDescent="0.2">
      <c r="A136" s="22"/>
      <c r="B136" s="30"/>
      <c r="C136" s="30"/>
      <c r="D136" s="31" t="s">
        <v>199</v>
      </c>
      <c r="E136" s="32"/>
      <c r="F136" s="33"/>
    </row>
    <row r="137" spans="1:8" s="23" customFormat="1" ht="25.5" x14ac:dyDescent="0.2">
      <c r="A137" s="22" t="s">
        <v>200</v>
      </c>
      <c r="B137" s="30">
        <v>1</v>
      </c>
      <c r="C137" s="30" t="s">
        <v>14</v>
      </c>
      <c r="D137" s="31" t="s">
        <v>201</v>
      </c>
      <c r="E137" s="34"/>
      <c r="F137" s="33">
        <f>IF(AND(ISEVEN(ROUND(E137,5)* B137*10^2),ROUND(MOD(ROUND(E137,5)* B137*10^2,1),2)&lt;=0.5),ROUNDDOWN(ROUND(E137,5)* B137,2),ROUND(ROUND(E137,5)* B137,2))</f>
        <v>0</v>
      </c>
      <c r="G137" s="23">
        <f>IF(AND(ISEVEN(H137*10^2),ROUND(MOD(H137*10^2,1),2)&lt;=0.5),ROUNDDOWN(H137,2),ROUND(H137,2))</f>
        <v>0</v>
      </c>
      <c r="H137" s="23">
        <f>0.1 * F137</f>
        <v>0</v>
      </c>
    </row>
    <row r="138" spans="1:8" s="36" customFormat="1" ht="27.95" customHeight="1" x14ac:dyDescent="0.2">
      <c r="A138" s="35"/>
      <c r="B138" s="37"/>
      <c r="C138" s="38"/>
      <c r="D138" s="39"/>
      <c r="E138" s="40" t="s">
        <v>202</v>
      </c>
      <c r="F138" s="41">
        <f>SUM(F14:F137)</f>
        <v>0</v>
      </c>
    </row>
    <row r="139" spans="1:8" s="36" customFormat="1" ht="27.95" customHeight="1" x14ac:dyDescent="0.2">
      <c r="A139" s="35"/>
      <c r="B139" s="37"/>
      <c r="C139" s="38"/>
      <c r="D139" s="39"/>
      <c r="E139" s="40" t="s">
        <v>203</v>
      </c>
      <c r="F139" s="41">
        <f>SUM(G14:G137)</f>
        <v>0</v>
      </c>
    </row>
    <row r="140" spans="1:8" s="36" customFormat="1" ht="27.95" customHeight="1" x14ac:dyDescent="0.2">
      <c r="A140" s="35"/>
      <c r="B140" s="37"/>
      <c r="C140" s="38"/>
      <c r="D140" s="39"/>
      <c r="E140" s="40" t="s">
        <v>204</v>
      </c>
      <c r="F140" s="41">
        <f>SUM(F138:F139)</f>
        <v>0</v>
      </c>
    </row>
    <row r="144" spans="1:8" ht="51" customHeight="1" x14ac:dyDescent="0.2">
      <c r="B144" s="50" t="s">
        <v>206</v>
      </c>
      <c r="C144" s="50"/>
      <c r="D144" s="50"/>
      <c r="E144" s="50"/>
      <c r="F144" s="50"/>
    </row>
    <row r="146" spans="6:6" x14ac:dyDescent="0.2">
      <c r="F146" s="42" t="s">
        <v>207</v>
      </c>
    </row>
    <row r="147" spans="6:6" x14ac:dyDescent="0.2">
      <c r="F147" s="43" t="s">
        <v>208</v>
      </c>
    </row>
  </sheetData>
  <sheetProtection password="D86F" sheet="1" objects="1" scenarios="1" formatRows="0" selectLockedCells="1"/>
  <mergeCells count="5">
    <mergeCell ref="B9:F9"/>
    <mergeCell ref="B5:F5"/>
    <mergeCell ref="B8:C8"/>
    <mergeCell ref="B7:F7"/>
    <mergeCell ref="B144:F144"/>
  </mergeCells>
  <phoneticPr fontId="0" type="noConversion"/>
  <conditionalFormatting sqref="F10:F143 F2:F4 F145:F65532">
    <cfRule type="cellIs" dxfId="0" priority="1" stopIfTrue="1" operator="equal">
      <formula>0</formula>
    </cfRule>
  </conditionalFormatting>
  <pageMargins left="0.59055118110236227" right="0.59055118110236227" top="0.39370078740157483" bottom="0.78740157480314965" header="0" footer="0"/>
  <pageSetup paperSize="9" scale="98" fitToHeight="0" orientation="portrait" r:id="rId1"/>
  <headerFooter alignWithMargins="0">
    <oddFooter>&amp;CPágina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TRAGSA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amaya1</dc:creator>
  <cp:lastModifiedBy>u_xen_vdi</cp:lastModifiedBy>
  <cp:lastPrinted>2019-03-13T10:36:06Z</cp:lastPrinted>
  <dcterms:created xsi:type="dcterms:W3CDTF">2007-01-22T10:55:29Z</dcterms:created>
  <dcterms:modified xsi:type="dcterms:W3CDTF">2019-06-26T09:20:42Z</dcterms:modified>
</cp:coreProperties>
</file>