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25" i="1"/>
  <c r="F24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<sst xmlns="http://schemas.openxmlformats.org/spreadsheetml/2006/main" count="45" uniqueCount="38">
  <si>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</si>
  <si>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</si>
  <si>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</si>
  <si>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</si>
  <si>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TSA0069355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</si>
  <si>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ALQUILER DE CONTENEDORES Y GESTIÓN DE RESIDUOS PARA LA OBRA PUESTA EN USO DEL PALACIO DE CONGRESOS DE CÓRDOBA FASE II' Ref.: TSA0069355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</si>
  <si>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 Estimad.</t>
  </si>
  <si>
    <t>Ud.</t>
  </si>
  <si>
    <t>Descripción</t>
  </si>
  <si>
    <t>Precio unit. (IVA no incluido)</t>
  </si>
  <si>
    <t>Importe (IVA no incluido)</t>
  </si>
  <si>
    <t>247882</t>
  </si>
  <si>
    <t>UD</t>
  </si>
  <si>
    <t>Contenedor de 7 m3 cúbicos de capacidad, incluidos  la entrega y retirada de contenedores para recogida de residuos no peligrosos, producidos en obras de construcción y/o demolición. Colocado en obra a pie de carga.</t>
  </si>
  <si>
    <t>248847</t>
  </si>
  <si>
    <t>Tn</t>
  </si>
  <si>
    <t>Gestión en planta autorizada de RCDs (Residuos de Construcción y Demolición) de escombro limpio, LER 17 01 de la orden  MAM/304/2002. Se emitirá un certificado de gestión por cada una de las entregas recepcionadas (incluido también en el  coste).</t>
  </si>
  <si>
    <t>249351</t>
  </si>
  <si>
    <t>Gestión en planta autorizada de RCDs (Residuos de Construcción y Demolición) de escombro mixto, de escombro limpio, LER 17 01 de la orden  MAM/304/2002. Se emitirá un certificado de gestión por cada una de las entregas recepcionadas (incluido también en el  coste).</t>
  </si>
  <si>
    <t>249352</t>
  </si>
  <si>
    <t>Gestión en planta autorizada de RCDs (Residuos de Construcción y Demolición) de escombro sucio, de escombro limpio, LER 17 01 y LER 17 02 de la orden  MAM/304/2002. Se emitirá un certificado de gestión por cada una de las entregas recepcionadas (incluido también en el  coste).</t>
  </si>
  <si>
    <t>249353</t>
  </si>
  <si>
    <t>Gestión en planta autorizada de RCDs (Residuos de Construcción y Demolición) de escombro muy sucio (basura, plásticos, cartón), de escombro limpio, LER 17 01 y LER 17 02 de la orden  MAM/304/2002. Se emitirá un certificado de gestión por cada una de las entregas recepcionadas (incluido también en el  coste).</t>
  </si>
  <si>
    <t>249354</t>
  </si>
  <si>
    <t>Gestión en planta autorizada de RCDs (Residuos de Construcción y Demolición) de homigón limpio, según código LER 17 02 01 de la orden  MAM/304/2002. Se emitirá un certificado de gestión por cada una de las entregas recepcionadas (incluido también en el  coste).</t>
  </si>
  <si>
    <t>249355</t>
  </si>
  <si>
    <t>Gestión en planta autorizada de RCDs (Residuos de Construcción y Demolición) de homigón mixto, según código LER 17 02 01 y  LER 17 02 07 de la orden  MAM/304/2002. Se emitirá un certificado de gestión por cada una de las entregas recepcionadas (incluido también en el  coste).</t>
  </si>
  <si>
    <t>249356</t>
  </si>
  <si>
    <t>Gestión en planta autorizada de RCDs (Residuos de Construcción y Demolición) de madera limpia, según código LER 17 02 01 de la orden  MAM/304/2002. Se emitirá un certificado de gestión por cada una de las entregas recepcionadas (incluido también en el  coste).</t>
  </si>
  <si>
    <t>249357</t>
  </si>
  <si>
    <t>Gestión en planta autorizada de RCDs (Residuos de Construcción y Demolición) de vidrio limpio, según código LER 17 02 03 de la orden  MAM/304/2002. Se emitirá un certificado de gestión por cada una de las entregas recepcionadas (incluido también en el  coste). .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</si>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</sst>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2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44" t="s">
        <v>1</v>
      </c>
      <c r="C5" s="44"/>
      <c r="D5" s="44"/>
      <c r="E5" s="44"/>
      <c r="F5" s="44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47" t="s">
        <v>5</v>
      </c>
      <c r="C7" s="48"/>
      <c r="D7" s="48"/>
      <c r="E7" s="48"/>
      <c r="F7" s="48"/>
      <c r="M7" s="6"/>
    </row>
    <row r="8" spans="1:13" s="18" customFormat="1" ht="15" customHeight="1" x14ac:dyDescent="0.2">
      <c r="A8" s="16"/>
      <c r="B8" s="45">
        <f xml:space="preserve"> + F25</f>
        <v>0</v>
      </c>
      <c r="C8" s="46"/>
      <c r="D8" s="17" t="s">
        <v>34</v>
      </c>
      <c r="E8" s="17"/>
      <c r="F8" s="17"/>
      <c r="M8" s="19"/>
    </row>
    <row r="9" spans="1:13" x14ac:dyDescent="0.2">
      <c r="B9" s="43" t="s">
        <v>2</v>
      </c>
      <c r="C9" s="43"/>
      <c r="D9" s="43"/>
      <c r="E9" s="43"/>
      <c r="F9" s="43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3" customFormat="1" ht="38.25" x14ac:dyDescent="0.2">
      <c r="A13" s="22"/>
      <c r="B13" s="25" t="s">
        <v>6</v>
      </c>
      <c r="C13" s="26" t="s">
        <v>7</v>
      </c>
      <c r="D13" s="27" t="s">
        <v>8</v>
      </c>
      <c r="E13" s="28" t="s">
        <v>9</v>
      </c>
      <c r="F13" s="29" t="s">
        <v>10</v>
      </c>
      <c r="M13" s="24"/>
    </row>
    <row r="14" spans="1:13" s="23" customFormat="1" ht="51" x14ac:dyDescent="0.2">
      <c r="A14" s="22" t="s">
        <v>11</v>
      </c>
      <c r="B14" s="30">
        <v>410</v>
      </c>
      <c r="C14" s="30" t="s">
        <v>12</v>
      </c>
      <c r="D14" s="31" t="s">
        <v>13</v>
      </c>
      <c r="E14" s="33"/>
      <c r="F14" s="32">
        <f t="shared" ref="F14:F22" si="0">IF(AND(ISEVEN(ROUND(E14,5)* B14*10^2),ROUND(MOD(ROUND(E14,5)* B14*10^2,1),2)&lt;=0.5),ROUNDDOWN(ROUND(E14,5)* B14,2),ROUND(ROUND(E14,5)* B14,2))</f>
        <v>0</v>
      </c>
      <c r="G14" s="23">
        <f t="shared" ref="G14:G22" si="1">IF(AND(ISEVEN(H14*10^2),ROUND(MOD(H14*10^2,1),2)&lt;=0.5),ROUNDDOWN(H14,2),ROUND(H14,2))</f>
        <v>0</v>
      </c>
      <c r="H14" s="23">
        <f t="shared" ref="H14:H22" si="2">0.1 * F14</f>
        <v>0</v>
      </c>
      <c r="M14" s="24"/>
    </row>
    <row r="15" spans="1:13" s="23" customFormat="1" ht="63.75" x14ac:dyDescent="0.2">
      <c r="A15" s="22" t="s">
        <v>14</v>
      </c>
      <c r="B15" s="30">
        <v>396.61</v>
      </c>
      <c r="C15" s="30" t="s">
        <v>15</v>
      </c>
      <c r="D15" s="31" t="s">
        <v>16</v>
      </c>
      <c r="E15" s="33"/>
      <c r="F15" s="32">
        <f t="shared" si="0"/>
        <v>0</v>
      </c>
      <c r="G15" s="23">
        <f t="shared" si="1"/>
        <v>0</v>
      </c>
      <c r="H15" s="23">
        <f t="shared" si="2"/>
        <v>0</v>
      </c>
      <c r="M15" s="24"/>
    </row>
    <row r="16" spans="1:13" s="23" customFormat="1" ht="63.75" x14ac:dyDescent="0.2">
      <c r="A16" s="22" t="s">
        <v>17</v>
      </c>
      <c r="B16" s="30">
        <v>244.68</v>
      </c>
      <c r="C16" s="30" t="s">
        <v>15</v>
      </c>
      <c r="D16" s="31" t="s">
        <v>18</v>
      </c>
      <c r="E16" s="33"/>
      <c r="F16" s="32">
        <f t="shared" si="0"/>
        <v>0</v>
      </c>
      <c r="G16" s="23">
        <f t="shared" si="1"/>
        <v>0</v>
      </c>
      <c r="H16" s="23">
        <f t="shared" si="2"/>
        <v>0</v>
      </c>
      <c r="M16" s="24"/>
    </row>
    <row r="17" spans="1:13" s="23" customFormat="1" ht="63.75" x14ac:dyDescent="0.2">
      <c r="A17" s="22" t="s">
        <v>19</v>
      </c>
      <c r="B17" s="30">
        <v>141.01</v>
      </c>
      <c r="C17" s="30" t="s">
        <v>15</v>
      </c>
      <c r="D17" s="31" t="s">
        <v>20</v>
      </c>
      <c r="E17" s="33"/>
      <c r="F17" s="32">
        <f t="shared" si="0"/>
        <v>0</v>
      </c>
      <c r="G17" s="23">
        <f t="shared" si="1"/>
        <v>0</v>
      </c>
      <c r="H17" s="23">
        <f t="shared" si="2"/>
        <v>0</v>
      </c>
      <c r="M17" s="24"/>
    </row>
    <row r="18" spans="1:13" s="23" customFormat="1" ht="76.5" x14ac:dyDescent="0.2">
      <c r="A18" s="22" t="s">
        <v>21</v>
      </c>
      <c r="B18" s="30">
        <v>119.78</v>
      </c>
      <c r="C18" s="30" t="s">
        <v>15</v>
      </c>
      <c r="D18" s="31" t="s">
        <v>22</v>
      </c>
      <c r="E18" s="33"/>
      <c r="F18" s="32">
        <f t="shared" si="0"/>
        <v>0</v>
      </c>
      <c r="G18" s="23">
        <f t="shared" si="1"/>
        <v>0</v>
      </c>
      <c r="H18" s="23">
        <f t="shared" si="2"/>
        <v>0</v>
      </c>
    </row>
    <row r="19" spans="1:13" s="23" customFormat="1" ht="63.75" x14ac:dyDescent="0.2">
      <c r="A19" s="22" t="s">
        <v>23</v>
      </c>
      <c r="B19" s="30">
        <v>56</v>
      </c>
      <c r="C19" s="30" t="s">
        <v>15</v>
      </c>
      <c r="D19" s="31" t="s">
        <v>24</v>
      </c>
      <c r="E19" s="33"/>
      <c r="F19" s="32">
        <f t="shared" si="0"/>
        <v>0</v>
      </c>
      <c r="G19" s="23">
        <f t="shared" si="1"/>
        <v>0</v>
      </c>
      <c r="H19" s="23">
        <f t="shared" si="2"/>
        <v>0</v>
      </c>
    </row>
    <row r="20" spans="1:13" s="23" customFormat="1" ht="63.75" x14ac:dyDescent="0.2">
      <c r="A20" s="22" t="s">
        <v>25</v>
      </c>
      <c r="B20" s="30">
        <v>40</v>
      </c>
      <c r="C20" s="30" t="s">
        <v>15</v>
      </c>
      <c r="D20" s="31" t="s">
        <v>26</v>
      </c>
      <c r="E20" s="33"/>
      <c r="F20" s="32">
        <f t="shared" si="0"/>
        <v>0</v>
      </c>
      <c r="G20" s="23">
        <f t="shared" si="1"/>
        <v>0</v>
      </c>
      <c r="H20" s="23">
        <f t="shared" si="2"/>
        <v>0</v>
      </c>
    </row>
    <row r="21" spans="1:13" s="23" customFormat="1" ht="63.75" x14ac:dyDescent="0.2">
      <c r="A21" s="22" t="s">
        <v>27</v>
      </c>
      <c r="B21" s="30">
        <v>94.24</v>
      </c>
      <c r="C21" s="30" t="s">
        <v>15</v>
      </c>
      <c r="D21" s="31" t="s">
        <v>28</v>
      </c>
      <c r="E21" s="33"/>
      <c r="F21" s="32">
        <f t="shared" si="0"/>
        <v>0</v>
      </c>
      <c r="G21" s="23">
        <f t="shared" si="1"/>
        <v>0</v>
      </c>
      <c r="H21" s="23">
        <f t="shared" si="2"/>
        <v>0</v>
      </c>
    </row>
    <row r="22" spans="1:13" s="23" customFormat="1" ht="63.75" x14ac:dyDescent="0.2">
      <c r="A22" s="22" t="s">
        <v>29</v>
      </c>
      <c r="B22" s="30">
        <v>25.36</v>
      </c>
      <c r="C22" s="30" t="s">
        <v>15</v>
      </c>
      <c r="D22" s="31" t="s">
        <v>30</v>
      </c>
      <c r="E22" s="33"/>
      <c r="F22" s="32">
        <f t="shared" si="0"/>
        <v>0</v>
      </c>
      <c r="G22" s="23">
        <f t="shared" si="1"/>
        <v>0</v>
      </c>
      <c r="H22" s="23">
        <f t="shared" si="2"/>
        <v>0</v>
      </c>
    </row>
    <row r="23" spans="1:13" s="35" customFormat="1" ht="27.95" customHeight="1" x14ac:dyDescent="0.2">
      <c r="A23" s="34"/>
      <c r="B23" s="36"/>
      <c r="C23" s="37"/>
      <c r="D23" s="38"/>
      <c r="E23" s="39" t="s">
        <v>31</v>
      </c>
      <c r="F23" s="40">
        <f>SUM(F14:F22)</f>
        <v>0</v>
      </c>
    </row>
    <row r="24" spans="1:13" s="35" customFormat="1" ht="27.95" customHeight="1" x14ac:dyDescent="0.2">
      <c r="A24" s="34"/>
      <c r="B24" s="36"/>
      <c r="C24" s="37"/>
      <c r="D24" s="38"/>
      <c r="E24" s="39" t="s">
        <v>32</v>
      </c>
      <c r="F24" s="40">
        <f>SUM(G14:G22)</f>
        <v>0</v>
      </c>
    </row>
    <row r="25" spans="1:13" s="35" customFormat="1" ht="27.95" customHeight="1" x14ac:dyDescent="0.2">
      <c r="A25" s="34"/>
      <c r="B25" s="36"/>
      <c r="C25" s="37"/>
      <c r="D25" s="38"/>
      <c r="E25" s="39" t="s">
        <v>33</v>
      </c>
      <c r="F25" s="40">
        <f>SUM(F23:F24)</f>
        <v>0</v>
      </c>
    </row>
    <row r="29" spans="1:13" ht="51" customHeight="1" x14ac:dyDescent="0.2">
      <c r="B29" s="49" t="s">
        <v>35</v>
      </c>
      <c r="C29" s="49"/>
      <c r="D29" s="49"/>
      <c r="E29" s="49"/>
      <c r="F29" s="49"/>
    </row>
    <row r="31" spans="1:13" x14ac:dyDescent="0.2">
      <c r="F31" s="41" t="s">
        <v>36</v>
      </c>
    </row>
    <row r="32" spans="1:13" x14ac:dyDescent="0.2">
      <c r="F32" s="42" t="s">
        <v>37</v>
      </c>
    </row>
  </sheetData>
  <sheetProtection algorithmName="SHA-512" hashValue="lRZhIhz3Fw4O40xVBUmiMW1dJeuMIERaPahggKB6aDC8rMDCYhKwMTxKtP0XgHecYHVzHSP2iqXG2rBaXI4Q+A==" saltValue="ZOq4pLskZo8rN/bduecRbw==" spinCount="100000" sheet="1" objects="1" scenarios="1" formatRows="0" selectLockedCells="1"/>
  <mergeCells count="5">
    <mergeCell ref="B9:F9"/>
    <mergeCell ref="B5:F5"/>
    <mergeCell ref="B8:C8"/>
    <mergeCell ref="B7:F7"/>
    <mergeCell ref="B29:F29"/>
  </mergeCells>
  <phoneticPr fontId="0" type="noConversion"/>
  <conditionalFormatting sqref="F10:F28 F2:F4 F30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2020-09-04T10:04:47Z</dcterms:modified>
</cp:coreProperties>
</file>