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27" i="1"/>
  <c r="F26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<sst xmlns="http://schemas.openxmlformats.org/spreadsheetml/2006/main" count="50" uniqueCount="40">
  <si>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</si>
  <si>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</si>
  <si>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</si>
  <si>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</si>
  <si>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DEMOLICIONES, TRABAJOS PREVIOS, MOVIMIENTOS DE TIERRA Y SUMINISTRO DE ZAHORRA PARA LA OBRA "VIAL CONEXIÓN ARROYO PANEQUE"' Ref.: TSA0067331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</si>
  <si>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</si>
  <si>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</si>
  <si>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</si>
  <si>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(IPSI no incluido)</t>
  </si>
  <si>
    <t>Importe (IPSI no incluido)</t>
  </si>
  <si>
    <t>229141</t>
  </si>
  <si>
    <t>m²</t>
  </si>
  <si>
    <t xml:space="preserve">Demolición de muro de hormigon incluso carga y transporte a vertedero autorizado o gestor autorizado hasta una distancia de 10 km._x000D_
</t>
  </si>
  <si>
    <t>229142</t>
  </si>
  <si>
    <t>m³</t>
  </si>
  <si>
    <t xml:space="preserve">Demolición elementos de cimentación medios manuales incluso carga y transporte a vertedero autorizado o gestor autorizado hasta una distancia de 10 km._x000D_
</t>
  </si>
  <si>
    <t>229143</t>
  </si>
  <si>
    <t xml:space="preserve">Demolición y levantado de aceras de loseta hidráulica o equivalente, con solera de hormigón en masa 10/15 cm. de espesor, bordillo y peldañeado, incluso carga y transporte de material resultante a vertedero hasta una distancia de 10 km. y con p.p. de medios auxiliares._x000D_
</t>
  </si>
  <si>
    <t>229146</t>
  </si>
  <si>
    <t xml:space="preserve">Excavación en desmonte en cualquier clase de terreno i/ roca, elementos de hormigón.. incluso carga y transporte a lugar de empleo o vertedero (hasta 1 km)._x000D_
</t>
  </si>
  <si>
    <t>229148</t>
  </si>
  <si>
    <t xml:space="preserve">Terraplén, pedraplén o relleno todo-uno con materiales procedentes de la excavación, i/ extendido, humectación, nivelación, compactación, terminación y refino de taludes totalmente terminado._x000D_
</t>
  </si>
  <si>
    <t>229149</t>
  </si>
  <si>
    <t xml:space="preserve">Tierra vegetal procedente de préstamo i/ canon de préstamo, carga y transporte en acopio al lugar de empleo, formación de acopios, escarificado de taludes,vertido, extendido sobre taludes y zonas a revegetar y perfilado._x000D_
</t>
  </si>
  <si>
    <t>229150</t>
  </si>
  <si>
    <t xml:space="preserve">Suelo seleccionado procedente de préstamo, yacimiento granular o cantera para formación de explanada en coronación de terraplén y en fondo de desmonte i/aporte, canon de cantera, excavación del material, carga y transporte al lugar de empleo hasta una distancia de 30 km, extendido, humectación, compactación, terminación y refino de la superficie de la coronación y refino de la superficie._x000D_
</t>
  </si>
  <si>
    <t>229151</t>
  </si>
  <si>
    <t xml:space="preserve">Zahorra artificial i/ transporte, material,extensión y compactación, medido sobre perfil teórico, tipo ZA20, según art. 510 del PG-3. Tongadas hasta 30 cm,al 98% del Proctor Modificado._x000D_
</t>
  </si>
  <si>
    <t>229152</t>
  </si>
  <si>
    <t xml:space="preserve">Excavación en zanja en cualquier clase de terreno incluso carga y transporte a lugar de empleo o vertedero (hasta 1km)._x000D_
</t>
  </si>
  <si>
    <t>229153</t>
  </si>
  <si>
    <t xml:space="preserve">m3 de relleno localizado en zanjas con suelo seleccionado S3 incluso material, extendido, humectación y compactación, al 98% del Proctor Normal. Medido perfil teorico._x000D_
</t>
  </si>
  <si>
    <t>229154</t>
  </si>
  <si>
    <t xml:space="preserve">Total importe base ofertado (IPSI no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</si>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</sst>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4"/>
  <sheetViews>
    <sheetView tabSelected="1" topLeftCell="B7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1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B2" s="2"/>
    </row>
    <row r="3" spans="1:13" x14ac:dyDescent="0.2">
      <c r="E3" s="8"/>
    </row>
    <row r="4" spans="1:13" ht="14.25" customHeight="1" x14ac:dyDescent="0.2">
      <c r="C4" s="9"/>
      <c r="D4" s="10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1"/>
      <c r="C6" s="21"/>
      <c r="D6" s="21"/>
      <c r="E6" s="21"/>
      <c r="F6" s="21"/>
      <c r="M6" s="6"/>
    </row>
    <row r="7" spans="1:13" ht="89.25" customHeight="1" x14ac:dyDescent="0.2">
      <c r="B7" s="25" t="s">
        <v>4</v>
      </c>
      <c r="C7" s="26"/>
      <c r="D7" s="26"/>
      <c r="E7" s="26"/>
      <c r="F7" s="26"/>
      <c r="M7" s="6"/>
    </row>
    <row r="8" spans="1:13" s="19" customFormat="1" ht="15" customHeight="1" x14ac:dyDescent="0.2">
      <c r="A8" s="17"/>
      <c r="B8" s="46">
        <f xml:space="preserve"> + F27</f>
        <v>0</v>
      </c>
      <c r="C8" s="24"/>
      <c r="D8" s="18" t="s">
        <v>36</v>
      </c>
      <c r="E8" s="18"/>
      <c r="F8" s="18"/>
      <c r="M8" s="20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3"/>
      <c r="C10" s="13"/>
      <c r="D10" s="14"/>
      <c r="E10" s="15"/>
      <c r="F10" s="16"/>
      <c r="M10" s="6"/>
    </row>
    <row r="11" spans="1:13" x14ac:dyDescent="0.2">
      <c r="D11" s="12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5</v>
      </c>
      <c r="C13" s="31" t="s">
        <v>6</v>
      </c>
      <c r="D13" s="32" t="s">
        <v>7</v>
      </c>
      <c r="E13" s="33" t="s">
        <v>8</v>
      </c>
      <c r="F13" s="34" t="s">
        <v>9</v>
      </c>
      <c r="M13" s="29"/>
    </row>
    <row r="14" spans="1:13" s="28" customFormat="1" ht="51" x14ac:dyDescent="0.2">
      <c r="A14" s="27" t="s">
        <v>10</v>
      </c>
      <c r="B14" s="35">
        <v>171.76</v>
      </c>
      <c r="C14" s="35" t="s">
        <v>11</v>
      </c>
      <c r="D14" s="36" t="s">
        <v>12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0.04 * F14</f>
        <v>0</v>
      </c>
      <c r="M14" s="29"/>
    </row>
    <row r="15" spans="1:13" s="28" customFormat="1" ht="51" x14ac:dyDescent="0.2">
      <c r="A15" s="27" t="s">
        <v>13</v>
      </c>
      <c r="B15" s="35">
        <v>7.18</v>
      </c>
      <c r="C15" s="35" t="s">
        <v>14</v>
      </c>
      <c r="D15" s="36" t="s">
        <v>15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0.04 * F15</f>
        <v>0</v>
      </c>
      <c r="M15" s="29"/>
    </row>
    <row r="16" spans="1:13" s="28" customFormat="1" ht="76.5" x14ac:dyDescent="0.2">
      <c r="A16" s="27" t="s">
        <v>16</v>
      </c>
      <c r="B16" s="35">
        <v>691.62</v>
      </c>
      <c r="C16" s="35" t="s">
        <v>11</v>
      </c>
      <c r="D16" s="36" t="s">
        <v>17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0.04 * F16</f>
        <v>0</v>
      </c>
      <c r="M16" s="29"/>
    </row>
    <row r="17" spans="1:13" s="28" customFormat="1" ht="51" x14ac:dyDescent="0.2">
      <c r="A17" s="27" t="s">
        <v>18</v>
      </c>
      <c r="B17" s="35">
        <v>8000</v>
      </c>
      <c r="C17" s="35" t="s">
        <v>14</v>
      </c>
      <c r="D17" s="36" t="s">
        <v>19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0.04 * F17</f>
        <v>0</v>
      </c>
      <c r="M17" s="29"/>
    </row>
    <row r="18" spans="1:13" s="28" customFormat="1" ht="63.75" x14ac:dyDescent="0.2">
      <c r="A18" s="27" t="s">
        <v>20</v>
      </c>
      <c r="B18" s="35">
        <v>7776.79</v>
      </c>
      <c r="C18" s="35" t="s">
        <v>14</v>
      </c>
      <c r="D18" s="36" t="s">
        <v>21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0.04 * F18</f>
        <v>0</v>
      </c>
    </row>
    <row r="19" spans="1:13" s="28" customFormat="1" ht="63.75" x14ac:dyDescent="0.2">
      <c r="A19" s="27" t="s">
        <v>22</v>
      </c>
      <c r="B19" s="35">
        <v>680.37199999999996</v>
      </c>
      <c r="C19" s="35" t="s">
        <v>14</v>
      </c>
      <c r="D19" s="36" t="s">
        <v>23</v>
      </c>
      <c r="E19" s="38"/>
      <c r="F19" s="37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0.04 * F19</f>
        <v>0</v>
      </c>
    </row>
    <row r="20" spans="1:13" s="28" customFormat="1" ht="102" x14ac:dyDescent="0.2">
      <c r="A20" s="27" t="s">
        <v>24</v>
      </c>
      <c r="B20" s="35">
        <v>567</v>
      </c>
      <c r="C20" s="35" t="s">
        <v>14</v>
      </c>
      <c r="D20" s="36" t="s">
        <v>25</v>
      </c>
      <c r="E20" s="38"/>
      <c r="F20" s="37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0.04 * F20</f>
        <v>0</v>
      </c>
    </row>
    <row r="21" spans="1:13" s="28" customFormat="1" ht="63.75" x14ac:dyDescent="0.2">
      <c r="A21" s="27" t="s">
        <v>26</v>
      </c>
      <c r="B21" s="35">
        <v>283.5</v>
      </c>
      <c r="C21" s="35" t="s">
        <v>14</v>
      </c>
      <c r="D21" s="36" t="s">
        <v>27</v>
      </c>
      <c r="E21" s="38"/>
      <c r="F21" s="37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0.04 * F21</f>
        <v>0</v>
      </c>
    </row>
    <row r="22" spans="1:13" s="28" customFormat="1" ht="38.25" x14ac:dyDescent="0.2">
      <c r="A22" s="27" t="s">
        <v>28</v>
      </c>
      <c r="B22" s="35">
        <v>146.745</v>
      </c>
      <c r="C22" s="35" t="s">
        <v>14</v>
      </c>
      <c r="D22" s="36" t="s">
        <v>29</v>
      </c>
      <c r="E22" s="38"/>
      <c r="F22" s="37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0.04 * F22</f>
        <v>0</v>
      </c>
    </row>
    <row r="23" spans="1:13" s="28" customFormat="1" ht="51" x14ac:dyDescent="0.2">
      <c r="A23" s="27" t="s">
        <v>30</v>
      </c>
      <c r="B23" s="35">
        <v>137.405</v>
      </c>
      <c r="C23" s="35" t="s">
        <v>14</v>
      </c>
      <c r="D23" s="36" t="s">
        <v>31</v>
      </c>
      <c r="E23" s="38"/>
      <c r="F23" s="37">
        <f>IF(AND(ISEVEN(ROUND(E23,5)* B23*10^2),ROUND(MOD(ROUND(E23,5)* B23*10^2,1),2)&lt;=0.5),ROUNDDOWN(ROUND(E23,5)* B23,2),ROUND(ROUND(E23,5)* B23,2))</f>
        <v>0</v>
      </c>
      <c r="G23" s="28">
        <f>IF(AND(ISEVEN(H23*10^2),ROUND(MOD(H23*10^2,1),2)&lt;=0.5),ROUNDDOWN(H23,2),ROUND(H23,2))</f>
        <v>0</v>
      </c>
      <c r="H23" s="28">
        <f>0.04 * F23</f>
        <v>0</v>
      </c>
    </row>
    <row r="24" spans="1:13" s="28" customFormat="1" ht="63.75" x14ac:dyDescent="0.2">
      <c r="A24" s="27" t="s">
        <v>32</v>
      </c>
      <c r="B24" s="35">
        <v>260</v>
      </c>
      <c r="C24" s="35" t="s">
        <v>14</v>
      </c>
      <c r="D24" s="36" t="s">
        <v>21</v>
      </c>
      <c r="E24" s="38"/>
      <c r="F24" s="37">
        <f>IF(AND(ISEVEN(ROUND(E24,5)* B24*10^2),ROUND(MOD(ROUND(E24,5)* B24*10^2,1),2)&lt;=0.5),ROUNDDOWN(ROUND(E24,5)* B24,2),ROUND(ROUND(E24,5)* B24,2))</f>
        <v>0</v>
      </c>
      <c r="G24" s="28">
        <f>IF(AND(ISEVEN(H24*10^2),ROUND(MOD(H24*10^2,1),2)&lt;=0.5),ROUNDDOWN(H24,2),ROUND(H24,2))</f>
        <v>0</v>
      </c>
      <c r="H24" s="28">
        <f>0.04 * F24</f>
        <v>0</v>
      </c>
    </row>
    <row r="25" spans="1:13" s="40" customFormat="1" ht="27.95" customHeight="1" x14ac:dyDescent="0.2">
      <c r="A25" s="39"/>
      <c r="B25" s="41"/>
      <c r="C25" s="42"/>
      <c r="D25" s="43"/>
      <c r="E25" s="44" t="s">
        <v>33</v>
      </c>
      <c r="F25" s="45">
        <f>SUM(F14:F24)</f>
        <v>0</v>
      </c>
    </row>
    <row r="26" spans="1:13" s="40" customFormat="1" ht="27.95" customHeight="1" x14ac:dyDescent="0.2">
      <c r="A26" s="39"/>
      <c r="B26" s="41"/>
      <c r="C26" s="42"/>
      <c r="D26" s="43"/>
      <c r="E26" s="44" t="s">
        <v>34</v>
      </c>
      <c r="F26" s="45">
        <f>SUM(G14:G24)</f>
        <v>0</v>
      </c>
    </row>
    <row r="27" spans="1:13" s="40" customFormat="1" ht="27.95" customHeight="1" x14ac:dyDescent="0.2">
      <c r="A27" s="39"/>
      <c r="B27" s="41"/>
      <c r="C27" s="42"/>
      <c r="D27" s="43"/>
      <c r="E27" s="44" t="s">
        <v>35</v>
      </c>
      <c r="F27" s="45">
        <f>SUM(F25:F26)</f>
        <v>0</v>
      </c>
    </row>
    <row r="31" spans="1:13" ht="51" customHeight="1" x14ac:dyDescent="0.2">
      <c r="B31" s="47" t="s">
        <v>37</v>
      </c>
      <c r="C31" s="47"/>
      <c r="D31" s="47"/>
      <c r="E31" s="47"/>
      <c r="F31" s="47"/>
    </row>
    <row r="33" spans="6:6" x14ac:dyDescent="0.2">
      <c r="F33" s="48" t="s">
        <v>38</v>
      </c>
    </row>
    <row r="34" spans="6:6" x14ac:dyDescent="0.2">
      <c r="F34" s="49" t="s">
        <v>39</v>
      </c>
    </row>
  </sheetData>
  <sheetProtection password="D86F" sheet="1" objects="1" scenarios="1" formatRows="0" selectLockedCells="1"/>
  <mergeCells count="5">
    <mergeCell ref="B9:F9"/>
    <mergeCell ref="B5:F5"/>
    <mergeCell ref="B8:C8"/>
    <mergeCell ref="B7:F7"/>
    <mergeCell ref="B31:F31"/>
  </mergeCells>
  <phoneticPr fontId="0" type="noConversion"/>
  <conditionalFormatting sqref="F10:F30 F2:F4 F32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2019-06-06T12:03:36Z</dcterms:modified>
</cp:coreProperties>
</file>