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90" windowWidth="18780" windowHeight="13020"/>
  </bookViews>
  <sheets>
    <sheet name="Hoja1" sheetId="1" r:id="rId1"/>
  </sheets>
  <definedNames>
    <definedName name="_xlnm.Print_Titles" localSheetId="0">Hoja1!$1:$1</definedName>
  </definedNames>
  <calcPr calcId="145621"/>
</workbook>
</file>

<file path=xl/calcChain.xml><?xml version="1.0" encoding="utf-8"?>
<calcChain xmlns="http://schemas.openxmlformats.org/spreadsheetml/2006/main">
  <c r="B8" i="1" l="1"/>
  <c r="F43" i="1"/>
  <c r="F42" i="1"/>
  <c r="F41" i="1"/>
  <c r="G40" i="1"/>
  <c r="H40" i="1"/>
  <c r="F40" i="1"/>
  <c r="G39" i="1"/>
  <c r="H39" i="1"/>
  <c r="F39" i="1"/>
  <c r="G37" i="1"/>
  <c r="H37" i="1"/>
  <c r="F37" i="1"/>
  <c r="G36" i="1"/>
  <c r="H36" i="1"/>
  <c r="F36" i="1"/>
  <c r="G35" i="1"/>
  <c r="H35" i="1"/>
  <c r="F35" i="1"/>
  <c r="G34" i="1"/>
  <c r="H34" i="1"/>
  <c r="F34" i="1"/>
  <c r="G32" i="1"/>
  <c r="H32" i="1"/>
  <c r="F32" i="1"/>
  <c r="G31" i="1"/>
  <c r="H31" i="1"/>
  <c r="F31" i="1"/>
  <c r="G30" i="1"/>
  <c r="H30" i="1"/>
  <c r="F30" i="1"/>
  <c r="G29" i="1"/>
  <c r="H29" i="1"/>
  <c r="F29" i="1"/>
  <c r="G28" i="1"/>
  <c r="H28" i="1"/>
  <c r="F28" i="1"/>
  <c r="G27" i="1"/>
  <c r="H27" i="1"/>
  <c r="F27" i="1"/>
  <c r="G26" i="1"/>
  <c r="H26" i="1"/>
  <c r="F26" i="1"/>
  <c r="G25" i="1"/>
  <c r="H25" i="1"/>
  <c r="F25" i="1"/>
  <c r="G24" i="1"/>
  <c r="H24" i="1"/>
  <c r="F24" i="1"/>
  <c r="G23" i="1"/>
  <c r="H23" i="1"/>
  <c r="F23" i="1"/>
  <c r="G20" i="1"/>
  <c r="H20" i="1"/>
  <c r="F20" i="1"/>
  <c r="G19" i="1"/>
  <c r="H19" i="1"/>
  <c r="F19" i="1"/>
  <c r="G18" i="1"/>
  <c r="H18" i="1"/>
  <c r="F18" i="1"/>
  <c r="G17" i="1"/>
  <c r="H17" i="1"/>
  <c r="F17" i="1"/>
  <c r="G16" i="1"/>
  <c r="H16" i="1"/>
  <c r="F16" i="1"/>
  <c r="G15" i="1"/>
  <c r="H15" i="1"/>
  <c r="F15" i="1"/>
</calcChain>
</file>

<file path=xl/sharedStrings.xml><?xml version="1.0" encoding="utf-8"?>
<sst xmlns="http://schemas.openxmlformats.org/spreadsheetml/2006/main" count="89" uniqueCount="70">
  <si>
    <t>ANEJO I</t>
  </si>
  <si>
    <t xml:space="preserve">CRITERIOS EVALUABLES DE FORMA AUTOMÁTICA MEDIANTE FÓRMULAS </t>
  </si>
  <si>
    <t>De acuerdo con el siguiente cuadro de unidades y precios:</t>
  </si>
  <si>
    <t>CUADRO DE UNIDADES Y PRECIOS</t>
  </si>
  <si>
    <t>TSA0067481</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</si>
  <si>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TRABAJOS DE ALBAÑILERIA Y REVESTIMIENTO EN LA OBRA ACTUACIÓN INTEGRAL EN LA ZONA 9.1 DEL PLAN DE BARRIADAS 2015-2019 DE LA CIUDAD AUTONOMA DE CEUTA. CUBIERTA PARA LA PISTA DEPORTIVA CON LOCAL SOCIAL EN JUAN XXIII' Ref.: TSA0067481</t>
    </r>
    <r>
      <rPr>
        <sz val="10"/>
        <rFont val="Arial"/>
        <family val="2"/>
      </rPr>
      <t>, se compromete en nombre propio o de la empresa a que representa, a prestar el objeto del presente pliego por un importe total de:</t>
    </r>
  </si>
  <si>
    <t>Nº Uds.</t>
  </si>
  <si>
    <t>Ud.</t>
  </si>
  <si>
    <t>Descripción</t>
  </si>
  <si>
    <t>Precio unit. (IPSI no incluido)</t>
  </si>
  <si>
    <t>Importe (IPSI no incluido)</t>
  </si>
  <si>
    <t>ALBAÑILERIA VARIOS</t>
  </si>
  <si>
    <t>QAB010b</t>
  </si>
  <si>
    <t>m²</t>
  </si>
  <si>
    <t>Mano de obra para formación de pendientes ejecutado con hormigón ligero de resistencia a compresión 2,5 MPa, con espesor medio de 10 cm. Medido en proyeccion horizontal m2 ejecutado.
-Material aportado por TRAGSA: Suministro hormigón ligero</t>
  </si>
  <si>
    <t>FDA005b</t>
  </si>
  <si>
    <t>m</t>
  </si>
  <si>
    <t>Mano de obra para formacion de antepecho, formado por murete de 1,5 m de altura de 30 cm de espesor de fábrica, de bloque hueco de hormigón, para revestir, color gris, 40x20x30 cm, recibida con mortero de cemento industrial, color gris, M-5, suministrado a granel. Incluso mano de obra en la aplicación del enfoscado en ambas caras con mortero de cemento industrial, color gris, M-5, incluso montaje de  pieza superior de coronación, p/p de ejecución de encuentros, pilastras de arriostramiento, piezas especiales y roturas.
Incluye: Limpieza y preparación de la superficie de apoyo. Replanteo de la fábrica a realizar. Asiento de la primera hilada sobre capa de mortero. Colocación y aplomado de miras de referencia. Tendido de hilos entre miras. Colocación de plomos fijos en las aristas. Colocación de las piezas por hiladas a nivel. Replanteo de alineaciones y niveles. Enfoscado de paramentos.
Criterio de medición de proyecto: Longitud medida a ejes, según documentación gráfica de Proyecto.
Criterio de medición de obra: Se medirá, a ejes, la longitud realmente ejecutada según especificaciones de Proyecto.
-Material aportado por TRAGSA: bloque hueco de hormigón, mortero para el recibido, mortero para el enfoscado en ambas caras y pieza de coronación superior.</t>
  </si>
  <si>
    <t>FEA030</t>
  </si>
  <si>
    <t>Mano de obra para la ejecución de muro de carga de 19 cm de espesor de fábrica armada de bloque de termoarcilla, 30x19x19 cm, para revestir, resistencia a compresión 10 N/mm², recibida con mortero de cemento confeccionado en obra, con 300 kg/m³ de cemento, color gris, con aditivo hidrófugo, dosificación 1:5, suministrado en sacos, con piezas especiales tales como medios bloques, bloques de esquina, bloques de terminación y con piezas especiales y bloques en "U" en formación de zunchos perimetrales y dinteles, reforzado con hormigón de relleno, HA-25/F/12/IIa, preparado en obra, vertido con medios manuales, volumen 0,015 m³/m², en dinteles y zunchos perimetrales; y acero UNE-EN 10080 B 500 S, cuantía 0,5 kg/m²; armadura de tendel prefabricada "MURFOR", de 4 mm de diámetro y de 150 mm de anchura, rendimiento 2,45 m/m². Incluso p/p de replanteo, nivelación y aplomado, mermas y roturas, enjarjes, ejecución de apeos, jambas y mochetas, elaboración de la ferralla (corte, doblado y conformado de elementos) en taller industrial y montaje en el lugar definitivo de su colocación en obra y limpieza.
Incluye: Limpieza y preparación de la superficie soporte. Replanteo, planta a planta. Colocación y aplomado de miras de referencia. Tendido de hilos entre miras. Colocación de plomos fijos en las aristas. Preparación del mortero. Colocación de las piezas por hiladas a nivel. Colocación de las armaduras de tendel prefabricadas entre hiladas. Colocación de armaduras en los zunchos perimetrales y en los dinteles. Preparación del hormigón. Vertido, vibrado y curado del hormigón. Realización de todos los trabajos necesarios para la resolución de huecos.
Criterio de medición de proyecto: Superficie medida según documentación gráfica de Proyecto, sin duplicar esquinas ni encuentros, deduciendo los huecos de superficie mayor de 2 m².
Criterio de medición de obra: Se medirá la superficie realmente ejecutada según especificaciones de Proyecto, sin duplicar esquinas ni encuentros, deduciendo los huecos de superficie mayor de 2 m².
-Material aportado por TRAGSA: Bloque de  termoarcilla y piezas especiales, materiales (agua, cemento, arena y áridos) para la elaboración del mortero y del hormigón, hormigonera portátil,  acero corrugado en barras, alambre de atar  y  armadura Murfor.</t>
  </si>
  <si>
    <t>FFQ010</t>
  </si>
  <si>
    <t xml:space="preserve">Mano de obra en  hoja de partición interior de 7 cm de espesor de fábrica, de ladrillo cerámico hueco doble, para revestir, 24x11x7 cm, recibida con mortero de cemento industrial, color gris, M-5, suministrado a granel.
-Material aportado por TRAGSA: ladrillo ceramico hueco doble, mortero para el recibido.
</t>
  </si>
  <si>
    <t>FCH020</t>
  </si>
  <si>
    <t>Mano de obra para la colocación de vigueta autorresistente de hormigón pretensado T-18 de 1,5 m de longitud, apoyada sobre capa de mortero de cemento, industrial, M-7,5, de 2 cm de espesor, con revestimiento de ladrillo cerámico en ambas caras; para la formación de dintel en hueco de muro de fábrica. Incluso p/p de replanteo, nivelación y aplomado, y limpieza.
Incluye: Limpieza y preparación del plano de apoyo del sistema. Replanteo del nivel de apoyo de las viguetas. Colocación, aplomado, nivelación y alineación. Revestimiento de ladrillo cerámico en ambas caras.
Criterio de medición de proyecto: Longitud medida según documentación gráfica de Proyecto, incluyendo las entregas en los apoyos.
Criterio de medición de obra: Se medirá la longitud realmente ejecutada según especificaciones de Proyecto, incluyendo las entregas en los apoyos.
-Material aportado por TRAGSA: Vigueta autorresistente en tramos según fabrica, mortero para el recibido, ladrillo ceramico</t>
  </si>
  <si>
    <t>HYO020</t>
  </si>
  <si>
    <t>Mano de obra para la formación de peldañeado de escalera con ladrillo cerámico hueco recibido con mortero de cemento, industrial, M-5, sobre la losa o bóveda de escalera, como base para la posterior colocación del acabado de peldaños.
Incluye: Replanteo y trazado del peldañeado en muros. Tendido de cordel entre el primer peldaño y el último. Limpieza y humectación de la losa. Formación del peldañeado.
Criterio de medición de proyecto: Longitud de la arista formada por la huella y la tabica, medida según documentación gráfica de Proyecto.
Criterio de medición de obra: Se medirá, en la arista de intersección entre huella y tabica, la longitud realmente ejecutada según especificaciones de Proyecto.
-Material aportado por TRAGSA: Ladrillo ceramico hueco, mortero de cemento
-Medios aportados por el subcontratista: Carga y acarreo del material en el tajo, replanteo, herramientas, medios auxiliares (andamios, borriquetas etc)  y limpieza.</t>
  </si>
  <si>
    <t>REVESTIMIENTOS</t>
  </si>
  <si>
    <t>SOLADOS</t>
  </si>
  <si>
    <t>UXG020bb</t>
  </si>
  <si>
    <t>Mano de obra para el solado de baldosas cerámicas de gres porcelánico, acabado imitacion madera de encina, similar al modelo "PATAGONIA WOODS" de "GRESPANIA", acabado antideslizante,se convinaran 2 dimensiones distintas, 14,5x120cm y 19,5x120cm y 20 mm de espesor para ambos, resistencia al deslizamiento Rd&gt;45 según UNE-ENV 12633, resbaladicidad clase 3 según CTE y acabado de fábrica con recubrimiento fotocatalítico H&amp;Tiles, con efecto descontaminante, autolimpiable y bactericida, para exteriores, recibidas con adhesivo cementoso mejorado, C2 TE, con deslizamiento reducido y tiempo abierto ampliado, blanco, y rejuntado con mortero de juntas cementoso con resistencia elevada a la abrasión y absorción de agua reducida, CG2, para junta abierta (entre 3 y 15 mm), con la misma tonalidad de las piezas.
-Material aportado por TRAGSA: Baldosas ceramicas, adhesivo cementoso y mortero de juntas</t>
  </si>
  <si>
    <t>UXG020bbb</t>
  </si>
  <si>
    <t>Mano de obra para el solado de baldosas cerámicas de gres porcelánico, acabado imitacion madera de ebano, similar al modelo "PATAGONIA WOODS" de "GRESPANIA", acabado antideslizante,se convinaran 2 dimensiones distintas, 14,5x120cm y 19,5x120cm y 20 mm de espesor para ambos, resistencia al deslizamiento Rd&gt;45 según UNE-ENV 12633, resbaladicidad clase 3 según CTE y acabado de fábrica con recubrimiento fotocatalítico H&amp;Tiles, con efecto descontaminante, autolimpiable y bactericida, para exteriores, recibidas con adhesivo cementoso mejorado, C2 TE, con deslizamiento reducido y tiempo abierto ampliado, blanco, y rejuntado con mortero de juntas cementoso con resistencia elevada a la abrasión y absorción de agua reducida, CG2, para junta abierta (entre 3 y 15 mm), con la misma tonalidad de las piezas.
-Material aportado por TRAGSA: Baldosas ceramicas, adhesivo cementoso y mortero de juntas</t>
  </si>
  <si>
    <t>UXG020bc</t>
  </si>
  <si>
    <t>Mano de obra para el solado de baldosas cerámicas de gres porcelánico, acabado "BIANCO EXTERIOR", similar a "MYSTONE ARDESIA20", acabado antideslizante, 60x60 cm y 20 mm de espesor, resistencia al deslizamiento Rd&gt;45 según UNE-ENV 12633, resbaladicidad clase 3 según CTE y acabado de fábrica con recubrimiento fotocatalítico H&amp;Tiles, con efecto descontaminante, autolimpiable y bactericida, para exteriores, recibidas con adhesivo cementoso mejorado, C2 TE, con deslizamiento reducido y tiempo abierto ampliado, blanco, y rejuntado con mortero de juntas cementoso con resistencia elevada a la abrasión y absorción de agua reducida, CG2, para junta abierta (entre 3 y 15 mm), con la misma tonalidad de las piezas.
-Material aportado por TRAGSA: Baldosas ceramicas, adhesivo cementoso y mortero de juntas</t>
  </si>
  <si>
    <t>UXG020b</t>
  </si>
  <si>
    <t>Mano de obra para el solado de baldosas cerámicas de gres porcelánico, acabado efecto piedra negra, similar a "MYSTONE ARDESIA20", acabado antideslizante, 60x60 cm y 20 mm de espesor, resistencia al deslizamiento Rd&gt;45 según UNE-ENV 12633, resbaladicidad clase 3 según CTE y acabado de fábrica con recubrimiento fotocatalítico H&amp;Tiles, con efecto descontaminante, autolimpiable y bactericida, para exteriores, recibidas con adhesivo cementoso mejorado, C2 TE, con deslizamiento reducido y tiempo abierto ampliado, blanco, y rejuntado con mortero de juntas cementoso con resistencia elevada a la abrasión y absorción de agua reducida, CG2, para junta abierta (entre 3 y 15 mm), con la misma tonalidad de las piezas.
-Material aportado por TRAGSA: Baldosas ceramicas, adhesivo cementoso y mortero de juntas.</t>
  </si>
  <si>
    <t>U04VBH185b</t>
  </si>
  <si>
    <t>m2</t>
  </si>
  <si>
    <t>Mano de obra para el solado de baldosa de hormigón fabricado con cemento TX, fotocatalítico, descontaminante y autolimpiable, i.active "FYM ITALCEMENTI GROUP" o similar, para exteriores, acabado texturizado, en color elegir por la D.O., resistencia a flexión T, carga de rotura 11, resistencia al desgaste H, 40x60x4 cm, gris, para uso público en exteriores en zona de parques y jardines, colocada a pique de maceta con mortero; todo ello realizado sobre solera de hormigón no estructural de 15 cm de espesor (no incluida en este precio), vertido desde camión con extendido y vibrado manual con regla vibrante de 3 m, con acabado maestreado.
-Material aportado por TRAGSA: Baldosas de hormigón, mortero, arena para rejuntado.</t>
  </si>
  <si>
    <t>E10EGB063</t>
  </si>
  <si>
    <t>Mano de obra para el solado de baldosa de gres de 50x50 cm. recibido con mortero de cemento CEM II/B-M 32,5 R y arena de río 1/6 (M-40), i/cama de 2 cm. de arena de río, p.p. de rodapié del mismo material de 8x31 cm., rejuntado con lechada de cemento blanco BL-V 22,5 y limpieza, medido en superficie realmente ejecutada.
-Material aportado por TRAGSA: Baldosas ceramicas, rodapie, mortero de cemento, (cemento cola rodapie) , arena para formacion de cama  y mortero para rejuntado
-</t>
  </si>
  <si>
    <t>E10EGB080</t>
  </si>
  <si>
    <t>Mano de obra para el solado de baldosa de gres antideslizante de 31x31 cm. recibido con mortero de cemento CEM II/B-M 32,5 R y arena de río 1/6 (M-40), i/cama de 2 cm. de arena de río, rejuntado con lechada de cemento blanco BL-V 22,5 y limpieza, medido en superficie realmente ejecutada.
-Material aportado por TRAGSA: Baldosas ceramicas, rodapie, mortero de cemento, (cemento cola rodapie) , arena para formacion de cama  y mortero para rejuntado
-</t>
  </si>
  <si>
    <t>RSG020</t>
  </si>
  <si>
    <t>MANO DE OBRA en la  colocación de rodapié cerámico de gres porcelánico acabado mate o natural, de 7 cm,recibido con adhesivo cementoso de uso exclusivo para interiores, Ci sin ninguna característica adicional, gris y rejuntado con mortero de juntas cementoso, CG1, para junta mínima (entre 1,5 y 3 mm), con la misma tonalidad de las piezas.
Incluye: Replanteo de las piezas. Corte de las piezas y formación de encajes en esquinas y rincones. Colocación del rodapié. Rejuntado.
Criterio de medición de proyecto: Longitud medida según documentación gráfica de Proyecto, sin incluir huecos de puertas. No se ha incrementado la medición por roturas y recortes, ya que en la descomposición se ha considerado un 5% más de piezas.
Criterio de medición de obra: Se medirá la longitud realmente ejecutada según especificaciones de Proyecto.
-Material aportado por TRAGSA: Rodapie de gres, adhesivo cementoso y mortero para rejuntado.</t>
  </si>
  <si>
    <t>HRU010</t>
  </si>
  <si>
    <t>Mano de obra para el montaje de umbral para remate de puerta de entrada o balconera de piedra natural, hasta 20 cm de anchura y 2 cm de espesor.
-Material aportado por TRAGSA: Pieza de umbral piedra natural, mortero para recibido, mortero de junta
-</t>
  </si>
  <si>
    <t>ECS040</t>
  </si>
  <si>
    <t>Mano de obra en la cologacion de vierteaguas de granito piedra natural de 10 cm de alto, con un espesor de 20 cm, acabado aserrado en las caras vistas, con los cantos matados, recibido con mortero de cemento industrial, color gris, M-5, suministrado a granel.
-Material aportado por TRAGSA: Pieza de vierteaguas de piedra natural, mortero para recibido, mortero rejutnado
-</t>
  </si>
  <si>
    <t>APLACADOS Y ALICATADOS</t>
  </si>
  <si>
    <t>RAG015</t>
  </si>
  <si>
    <t>Mano de obra pra el elicatado con gres porcelánico esmaltado, 1/0/-/E, 15x30 cm, 8 €/m², colocado sobre una superficie soporte de mortero de cemento u hormigón, en paramentos exteriores, mediante adhesivo cementoso mejorado, C2 gris, sin junta (separación entre 1,5 y 3 mm); cantoneras de acero inoxidable.
-Material aportado por TRAGSA: Baldosas cerámicas, adhesivo cementoso, cantoneras acero inox, y mortero de juntas</t>
  </si>
  <si>
    <t>RCG080bb</t>
  </si>
  <si>
    <t>Mano de obra para el aplacado con baldosas cerámicas de gres porcelánico,imitacion madera de encina, similar al modelo "BIANCO EXTERIOR" "MYSTONE ARDESIA20"de "MARAZZI", acabado mate,50x100 cm y 20 mm de espesor,, y acabado de fábrica con recubrimiento fotocatalítico H&amp;Tiles, con efecto descontaminante, autolimpiable y bactericida, capacidad de absorción de agua E&lt;0,5% (gres porcelánico), grupo BIa, según UNE-EN 14411, colocadas en capa fina, aplicando adhesivo cementoso mejorado, C2 TE, con deslizamiento reducido y tiempo abierto ampliado, gris, utilizando la técnica de doble encolado, sobre una capa previa de mortero de regularización debidamente maestreada, (no incluida en este precio), utilizando además elementos mecánicos de refuerzo, enclavados en las juntas de separación entre baldosas y fijados mecánicamente al paramento. Rejuntado con mortero de juntas cementoso, CG1, para junta abierta (entre 3 y 15 mm), con la misma tonalidad de las piezas. Incluso p/p de preparación de la superficie soporte, replanteo, apertura de cajas en muros, cortes, piezas especiales, formación y sellado de juntas de movimiento, resolución de puntos singulares y encuentros con huecos de carpintería, elementos de fijación mecánica, acabado y limpieza final.
Incluye: Replanteo de niveles y disposición de baldosas. Replanteo de taladros. Realización de taladros. Colocación de tacos. Atornillado de los elementos metálicos. Colocación de las piezas, extendiendo el material adhesivo de agarre. Formación de juntas de movimiento. Resolución de puntos singulares. Rejuntado de baldosas. Acabado y limpieza final.
Criterio de medición de proyecto: Superficie medida según documentación gráfica de Proyecto, deduciendo los huecos de superficie mayor de 1 m², añadiendo a cambio la superficie de la parte interior del hueco, correspondiente al desarrollo de jambas y dinteles. No se ha incrementado la medición por roturas y recortes, ya que en la descomposición se ha considerado un 5% más de piezas.
Criterio de medición de obra: Se medirá la superficie realmente ejecutada según especificaciones de Proyecto, deduciendo los huecos de superficie mayor de 1 m², añadiendo a cambio la superficie de la parte interior del hueco, correspondiente al desarrollo de jambas y dinteles.
-Material aportado por TRAGSA: Baldosas ceramicas, adhesivo cementoso, grapas para el anclaje y  mortero de juntas.</t>
  </si>
  <si>
    <t>RCG080b</t>
  </si>
  <si>
    <t>Mano de obra para el aplacado con baldosas cerámicas de gres porcelánico,imitacion madera de encina, similar al modelo "PATAGONIA WOODS" de "GRESPANIA", acabado mate,14,5x120 cm y 20 mm de espesor,, y acabado de fábrica con recubrimiento fotocatalítico H&amp;Tiles, con efecto descontaminante, autolimpiable y bactericida, capacidad de absorción de agua E&lt;0,5% (gres porcelánico), grupo BIa, según UNE-EN 14411, colocadas en capa fina, aplicando adhesivo cementoso mejorado, C2 TE, con deslizamiento reducido y tiempo abierto ampliado, gris, utilizando la técnica de doble encolado, sobre una capa previa de mortero de regularización debidamente maestreada, (no incluida en este precio), utilizando además elementos mecánicos de refuerzo, enclavados en las juntas de separación entre baldosas y fijados mecánicamente al paramento. Rejuntado con mortero de juntas cementoso, CG1, para junta abierta (entre 3 y 15 mm), con la misma tonalidad de las piezas. Incluso p/p de preparación de la superficie soporte, replanteo, apertura de cajas en muros, cortes, piezas especiales, formación y sellado de juntas de movimiento, resolución de puntos singulares y encuentros con huecos de carpintería, elementos de fijación mecánica, acabado y limpieza final.
Incluye: Replanteo de niveles y disposición de baldosas. Replanteo de taladros. Realización de taladros. Colocación de tacos. Atornillado de los elementos metálicos. Colocación de las piezas, extendiendo el material adhesivo de agarre. Formación de juntas de movimiento. Resolución de puntos singulares. Rejuntado de baldosas. Acabado y limpieza final.
Criterio de medición de proyecto: Superficie medida según documentación gráfica de Proyecto, deduciendo los huecos de superficie mayor de 1 m², añadiendo a cambio la superficie de la parte interior del hueco, correspondiente al desarrollo de jambas y dinteles. No se ha incrementado la medición por roturas y recortes, ya que en la descomposición se ha considerado un 5% más de piezas.
Criterio de medición de obra: Se medirá la superficie realmente ejecutada según especificaciones de Proyecto, deduciendo los huecos de superficie mayor de 1 m², añadiendo a cambio la superficie de la parte interior del hueco, correspondiente al desarrollo de jambas y dinteles.
-Material aportado por TRAGSA: Baldosas ceramicas, adhesivo cementoso, grapas para el anclaje y  mortero de juntas.</t>
  </si>
  <si>
    <t>RCG080bbb</t>
  </si>
  <si>
    <t xml:space="preserve">Mano de obra para el a placado con baldosas cerámicas de gres porcelánico,imitacion madera de encina, similar al modelo "ANTRACITA EXTERIOR" de "MYSTONE ARDESIA20", acabado mate,20X60 cm y 20 mm de espesor, y acabado de fábrica con recubrimiento fotocatalítico H&amp;Tiles, con efecto descontaminante, autolimpiable y bactericida, capacidad de absorción de agua E&lt;0,5% (gres porcelánico), grupo BIa, según UNE-EN 14411, colocadas en capa fina, aplicando adhesivo cementoso mejorado, C2 TE, con deslizamiento reducido y tiempo abierto ampliado, gris, utilizando la técnica de doble encolado, sobre una capa previa de mortero de regularización debidamente maestreada, (no incluida en este precio), utilizando además elementos mecánicos de refuerzo, enclavados en las juntas de separación entre baldosas y fijados mecánicamente al paramento. Rejuntado con mortero de juntas cementoso, CG1, para junta abierta (entre 3 y 15 mm), con la misma tonalidad de las piezas. Incluso p/p de preparación de la superficie soporte, replanteo, apertura de cajas en muros, cortes, piezas especiales, formación y sellado de juntas de movimiento, resolución de puntos singulares y encuentros con huecos de carpintería, elementos de fijación mecánica, acabado y limpieza final.
Incluye: Replanteo de niveles y disposición de baldosas. Replanteo de taladros. Realización de taladros. Colocación de tacos. Atornillado de los elementos metálicos. Colocación de las piezas, extendiendo el material adhesivo de agarre. Formación de juntas de movimiento. Resolución de puntos singulares. Rejuntado de baldosas. Acabado y limpieza final.
Criterio de medición de proyecto: Superficie medida según documentación gráfica de Proyecto, deduciendo los huecos de superficie mayor de 1 m², añadiendo a cambio la superficie de la parte interior del hueco, correspondiente al desarrollo de jambas y dinteles. No se ha incrementado la medición por roturas y recortes, ya que en la descomposición se ha considerado un 5% más de piezas.
Criterio de medición de obra: Se medirá la superficie realmente ejecutada según especificaciones de Proyecto, deduciendo los huecos de superficie mayor de 1 m², añadiendo a cambio la superficie de la parte interior del hueco, correspondiente al desarrollo de jambas y dinteles.
-Material aportado por TRAGSA: Baldosas ceramicas, adhesivo cementoso, grapas para el anclaje y  mortero de juntas.
</t>
  </si>
  <si>
    <t>REVESTIMIENTOS CONTINUOS</t>
  </si>
  <si>
    <t>RPE010</t>
  </si>
  <si>
    <t>Suministro y aplicación para la formación de revestimiento continuo de mortero de cemento, tipo GP CSIII W0 o similar, a buena vista, de 15 mm de espesor, aplicado sobre un paramento vertical exterior acabado superficial bruñido, con colocación de malla de fibra de vidrio antiálcalis en el centro del espesor del mortero, para armarlo y reforzarlo. Incluso p/p de colocación de malla de fibra de vidrio antiálcalis para refuerzo de encuentros entre materiales diferentes y en los frentes de forjado, en un 20% de la superficie del paramento, formación de juntas, rincones, maestras con separación entre ellas no superior a tres metros, aristas, mochetas, jambas, dinteles, remates en los encuentros con paramentos, revestimientos u otros elementos recibidos en su superficie.
Incluye: Colocación de la malla entre distintos materiales y en los frentes de forjado. Despiece de paños de trabajo. Realización de maestras. Aplicación del mortero. Realización de juntas y encuentros. Acabado superficial. Curado del mortero.
Criterio de medición de proyecto: Superficie medida según documentación gráfica de Proyecto, sin deducir huecos menores de 4 m² y deduciendo, en los huecos de superficie mayor de 4 m², el exceso sobre 4 m².
Criterio de medición de obra: Se medirá la superficie realmente ejecutada según especificaciones de Proyecto, deduciendo, en los huecos de superficie mayor de 4 m², el exceso sobre 4 m².
-Material aportado por TRAGSA: punto de consumo de agua y electricidad hasta el tajo.</t>
  </si>
  <si>
    <t>RPE012</t>
  </si>
  <si>
    <t>Suminisro y aplicación para la formación de revestimiento continuo de mortero de cemento, tipo GP CSII W0, maestreado, de 15 mm de espesor, aplicado sobre un paramento vertical interior, acabado superficial rayado, para servir de base a un posterior alicatado. Incluso p/p de preparación de la superficie soporte, colocación de malla de fibra de vidrio antiálcalis para refuerzo de encuentros entre materiales diferentes y en los frentes de forjado, en un 20% de la superficie del paramento, formación de juntas, rincones, maestras con separación entre ellas no superior a un metro, aristas, mochetas, jambas, dinteles, remates en los encuentros con paramentos, revestimientos u otros elementos recibidos en su superficie.
Incluye: Colocación de la malla entre distintos materiales. Despiece de paños de trabajo. Colocación de reglones y tendido de lienzas. Colocación de tientos. Realización de maestras. Aplicación del mortero. Realización de juntas y encuentros. Acabado superficial. Curado del mortero.
Criterio de medición de proyecto: Superficie medida según documentación gráfica de Proyecto, sin deducir huecos menores de 4 m² y deduciendo, en los huecos de superficie mayor de 4 m², el exceso sobre 4 m².
Criterio de medición de obra: Se medirá la superficie realmente ejecutada según especificaciones de Proyecto, deduciendo, en los huecos de superficie mayor de 4 m², el exceso sobre 4 m².
-Material aportado por TRAGSA: punto de consumo de agua y electricidad hasta el tajo.
-</t>
  </si>
  <si>
    <t xml:space="preserve">Total importe base ofertado (IPSI no incluido): </t>
  </si>
  <si>
    <t>Importe de IPSI:</t>
  </si>
  <si>
    <t>Importe total ofertado (IPSI incluido):</t>
  </si>
  <si>
    <t xml:space="preserve"> € IPSI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</si>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</sst>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2" fillId="0" borderId="0" xfId="0" applyFont="1" applyFill="1" applyAlignment="1">
      <alignment horizontal="center" vertical="top" wrapText="1"/>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0" fillId="0" borderId="0" xfId="0" applyNumberFormat="1" applyAlignment="1">
      <alignment horizontal="right"/>
    </xf>
    <xf numFmtId="4" fontId="8" fillId="0" borderId="0" xfId="0" applyNumberFormat="1" applyFont="1" applyAlignment="1">
      <alignment horizontal="right"/>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4" fontId="2" fillId="0" borderId="0" xfId="0" applyNumberFormat="1" applyFont="1" applyBorder="1" applyAlignment="1">
      <alignment horizontal="right"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0" fontId="0" fillId="0" borderId="0" xfId="0" applyAlignment="1">
      <alignment horizontal="justify" wrapText="1"/>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50"/>
  <sheetViews>
    <sheetView tabSelected="1" topLeftCell="B7" workbookViewId="0">
      <selection activeCell="B7" sqref="B7:F7"/>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1"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10" t="s">
        <v>0</v>
      </c>
      <c r="E4" s="7"/>
    </row>
    <row r="5" spans="1:13" x14ac:dyDescent="0.2">
      <c r="B5" s="45" t="s">
        <v>1</v>
      </c>
      <c r="C5" s="45"/>
      <c r="D5" s="45"/>
      <c r="E5" s="45"/>
      <c r="F5" s="45"/>
      <c r="M5" s="6"/>
    </row>
    <row r="6" spans="1:13" ht="13.5" customHeight="1" x14ac:dyDescent="0.2">
      <c r="B6" s="21"/>
      <c r="C6" s="21"/>
      <c r="D6" s="21"/>
      <c r="E6" s="21"/>
      <c r="F6" s="21"/>
      <c r="M6" s="6"/>
    </row>
    <row r="7" spans="1:13" ht="102" customHeight="1" x14ac:dyDescent="0.2">
      <c r="B7" s="48" t="s">
        <v>5</v>
      </c>
      <c r="C7" s="49"/>
      <c r="D7" s="49"/>
      <c r="E7" s="49"/>
      <c r="F7" s="49"/>
      <c r="M7" s="6"/>
    </row>
    <row r="8" spans="1:13" s="19" customFormat="1" ht="15" customHeight="1" x14ac:dyDescent="0.2">
      <c r="A8" s="17"/>
      <c r="B8" s="46">
        <f xml:space="preserve"> + F43</f>
        <v>0</v>
      </c>
      <c r="C8" s="47"/>
      <c r="D8" s="18" t="s">
        <v>66</v>
      </c>
      <c r="E8" s="18"/>
      <c r="F8" s="18"/>
      <c r="M8" s="20"/>
    </row>
    <row r="9" spans="1:13" x14ac:dyDescent="0.2">
      <c r="B9" s="44" t="s">
        <v>2</v>
      </c>
      <c r="C9" s="44"/>
      <c r="D9" s="44"/>
      <c r="E9" s="44"/>
      <c r="F9" s="44"/>
      <c r="M9" s="6"/>
    </row>
    <row r="10" spans="1:13" x14ac:dyDescent="0.2">
      <c r="B10" s="13"/>
      <c r="C10" s="13"/>
      <c r="D10" s="14"/>
      <c r="E10" s="15"/>
      <c r="F10" s="16"/>
      <c r="M10" s="6"/>
    </row>
    <row r="11" spans="1:13" x14ac:dyDescent="0.2">
      <c r="D11" s="12" t="s">
        <v>3</v>
      </c>
      <c r="M11" s="6"/>
    </row>
    <row r="12" spans="1:13" x14ac:dyDescent="0.2">
      <c r="M12" s="6"/>
    </row>
    <row r="13" spans="1:13" s="23" customFormat="1" ht="38.25" x14ac:dyDescent="0.2">
      <c r="A13" s="22"/>
      <c r="B13" s="25" t="s">
        <v>6</v>
      </c>
      <c r="C13" s="26" t="s">
        <v>7</v>
      </c>
      <c r="D13" s="27" t="s">
        <v>8</v>
      </c>
      <c r="E13" s="28" t="s">
        <v>9</v>
      </c>
      <c r="F13" s="29" t="s">
        <v>10</v>
      </c>
      <c r="M13" s="24"/>
    </row>
    <row r="14" spans="1:13" s="23" customFormat="1" ht="19.5" customHeight="1" x14ac:dyDescent="0.2">
      <c r="A14" s="22"/>
      <c r="B14" s="30"/>
      <c r="C14" s="30"/>
      <c r="D14" s="31" t="s">
        <v>11</v>
      </c>
      <c r="E14" s="32"/>
      <c r="F14" s="33"/>
      <c r="M14" s="24"/>
    </row>
    <row r="15" spans="1:13" s="23" customFormat="1" ht="63.75" x14ac:dyDescent="0.2">
      <c r="A15" s="22" t="s">
        <v>12</v>
      </c>
      <c r="B15" s="30">
        <v>1492.92</v>
      </c>
      <c r="C15" s="30" t="s">
        <v>13</v>
      </c>
      <c r="D15" s="31" t="s">
        <v>14</v>
      </c>
      <c r="E15" s="34"/>
      <c r="F15" s="33">
        <f t="shared" ref="F15:F20" si="0">IF(AND(ISEVEN(ROUND(E15,5)* B15*10^2),ROUND(MOD(ROUND(E15,5)* B15*10^2,1),2)&lt;=0.5),ROUNDDOWN(ROUND(E15,5)* B15,2),ROUND(ROUND(E15,5)* B15,2))</f>
        <v>0</v>
      </c>
      <c r="G15" s="23">
        <f t="shared" ref="G15:G20" si="1">IF(AND(ISEVEN(H15*10^2),ROUND(MOD(H15*10^2,1),2)&lt;=0.5),ROUNDDOWN(H15,2),ROUND(H15,2))</f>
        <v>0</v>
      </c>
      <c r="H15" s="23">
        <f t="shared" ref="H15:H20" si="2">0.04 * F15</f>
        <v>0</v>
      </c>
      <c r="M15" s="24"/>
    </row>
    <row r="16" spans="1:13" s="23" customFormat="1" ht="293.25" x14ac:dyDescent="0.2">
      <c r="A16" s="22" t="s">
        <v>15</v>
      </c>
      <c r="B16" s="30">
        <v>95.85</v>
      </c>
      <c r="C16" s="30" t="s">
        <v>16</v>
      </c>
      <c r="D16" s="31" t="s">
        <v>17</v>
      </c>
      <c r="E16" s="34"/>
      <c r="F16" s="33">
        <f t="shared" si="0"/>
        <v>0</v>
      </c>
      <c r="G16" s="23">
        <f t="shared" si="1"/>
        <v>0</v>
      </c>
      <c r="H16" s="23">
        <f t="shared" si="2"/>
        <v>0</v>
      </c>
      <c r="M16" s="24"/>
    </row>
    <row r="17" spans="1:13" s="23" customFormat="1" ht="409.5" x14ac:dyDescent="0.2">
      <c r="A17" s="22" t="s">
        <v>18</v>
      </c>
      <c r="B17" s="30">
        <v>343.26</v>
      </c>
      <c r="C17" s="30" t="s">
        <v>13</v>
      </c>
      <c r="D17" s="31" t="s">
        <v>19</v>
      </c>
      <c r="E17" s="34"/>
      <c r="F17" s="33">
        <f t="shared" si="0"/>
        <v>0</v>
      </c>
      <c r="G17" s="23">
        <f t="shared" si="1"/>
        <v>0</v>
      </c>
      <c r="H17" s="23">
        <f t="shared" si="2"/>
        <v>0</v>
      </c>
      <c r="M17" s="24"/>
    </row>
    <row r="18" spans="1:13" s="23" customFormat="1" ht="102" x14ac:dyDescent="0.2">
      <c r="A18" s="22" t="s">
        <v>20</v>
      </c>
      <c r="B18" s="30">
        <v>91.95</v>
      </c>
      <c r="C18" s="30" t="s">
        <v>13</v>
      </c>
      <c r="D18" s="31" t="s">
        <v>21</v>
      </c>
      <c r="E18" s="34"/>
      <c r="F18" s="33">
        <f t="shared" si="0"/>
        <v>0</v>
      </c>
      <c r="G18" s="23">
        <f t="shared" si="1"/>
        <v>0</v>
      </c>
      <c r="H18" s="23">
        <f t="shared" si="2"/>
        <v>0</v>
      </c>
    </row>
    <row r="19" spans="1:13" s="23" customFormat="1" ht="242.25" x14ac:dyDescent="0.2">
      <c r="A19" s="22" t="s">
        <v>22</v>
      </c>
      <c r="B19" s="30">
        <v>5</v>
      </c>
      <c r="C19" s="30" t="s">
        <v>16</v>
      </c>
      <c r="D19" s="31" t="s">
        <v>23</v>
      </c>
      <c r="E19" s="34"/>
      <c r="F19" s="33">
        <f t="shared" si="0"/>
        <v>0</v>
      </c>
      <c r="G19" s="23">
        <f t="shared" si="1"/>
        <v>0</v>
      </c>
      <c r="H19" s="23">
        <f t="shared" si="2"/>
        <v>0</v>
      </c>
    </row>
    <row r="20" spans="1:13" s="23" customFormat="1" ht="242.25" x14ac:dyDescent="0.2">
      <c r="A20" s="22" t="s">
        <v>24</v>
      </c>
      <c r="B20" s="30">
        <v>145.80000000000001</v>
      </c>
      <c r="C20" s="30" t="s">
        <v>16</v>
      </c>
      <c r="D20" s="31" t="s">
        <v>25</v>
      </c>
      <c r="E20" s="34"/>
      <c r="F20" s="33">
        <f t="shared" si="0"/>
        <v>0</v>
      </c>
      <c r="G20" s="23">
        <f t="shared" si="1"/>
        <v>0</v>
      </c>
      <c r="H20" s="23">
        <f t="shared" si="2"/>
        <v>0</v>
      </c>
    </row>
    <row r="21" spans="1:13" s="23" customFormat="1" x14ac:dyDescent="0.2">
      <c r="A21" s="22"/>
      <c r="B21" s="30"/>
      <c r="C21" s="30"/>
      <c r="D21" s="31" t="s">
        <v>26</v>
      </c>
      <c r="E21" s="32"/>
      <c r="F21" s="33"/>
    </row>
    <row r="22" spans="1:13" s="23" customFormat="1" x14ac:dyDescent="0.2">
      <c r="A22" s="22"/>
      <c r="B22" s="30"/>
      <c r="C22" s="30"/>
      <c r="D22" s="31" t="s">
        <v>27</v>
      </c>
      <c r="E22" s="32"/>
      <c r="F22" s="33"/>
    </row>
    <row r="23" spans="1:13" s="23" customFormat="1" ht="229.5" x14ac:dyDescent="0.2">
      <c r="A23" s="22" t="s">
        <v>28</v>
      </c>
      <c r="B23" s="30">
        <v>782.3</v>
      </c>
      <c r="C23" s="30" t="s">
        <v>13</v>
      </c>
      <c r="D23" s="31" t="s">
        <v>29</v>
      </c>
      <c r="E23" s="34"/>
      <c r="F23" s="33">
        <f t="shared" ref="F23:F32" si="3">IF(AND(ISEVEN(ROUND(E23,5)* B23*10^2),ROUND(MOD(ROUND(E23,5)* B23*10^2,1),2)&lt;=0.5),ROUNDDOWN(ROUND(E23,5)* B23,2),ROUND(ROUND(E23,5)* B23,2))</f>
        <v>0</v>
      </c>
      <c r="G23" s="23">
        <f t="shared" ref="G23:G32" si="4">IF(AND(ISEVEN(H23*10^2),ROUND(MOD(H23*10^2,1),2)&lt;=0.5),ROUNDDOWN(H23,2),ROUND(H23,2))</f>
        <v>0</v>
      </c>
      <c r="H23" s="23">
        <f t="shared" ref="H23:H32" si="5">0.04 * F23</f>
        <v>0</v>
      </c>
    </row>
    <row r="24" spans="1:13" s="23" customFormat="1" ht="229.5" x14ac:dyDescent="0.2">
      <c r="A24" s="22" t="s">
        <v>30</v>
      </c>
      <c r="B24" s="30">
        <v>192.5</v>
      </c>
      <c r="C24" s="30" t="s">
        <v>13</v>
      </c>
      <c r="D24" s="31" t="s">
        <v>31</v>
      </c>
      <c r="E24" s="34"/>
      <c r="F24" s="33">
        <f t="shared" si="3"/>
        <v>0</v>
      </c>
      <c r="G24" s="23">
        <f t="shared" si="4"/>
        <v>0</v>
      </c>
      <c r="H24" s="23">
        <f t="shared" si="5"/>
        <v>0</v>
      </c>
    </row>
    <row r="25" spans="1:13" s="23" customFormat="1" ht="204" x14ac:dyDescent="0.2">
      <c r="A25" s="22" t="s">
        <v>32</v>
      </c>
      <c r="B25" s="30">
        <v>93.95</v>
      </c>
      <c r="C25" s="30" t="s">
        <v>13</v>
      </c>
      <c r="D25" s="31" t="s">
        <v>33</v>
      </c>
      <c r="E25" s="34"/>
      <c r="F25" s="33">
        <f t="shared" si="3"/>
        <v>0</v>
      </c>
      <c r="G25" s="23">
        <f t="shared" si="4"/>
        <v>0</v>
      </c>
      <c r="H25" s="23">
        <f t="shared" si="5"/>
        <v>0</v>
      </c>
    </row>
    <row r="26" spans="1:13" s="23" customFormat="1" ht="204" x14ac:dyDescent="0.2">
      <c r="A26" s="22" t="s">
        <v>34</v>
      </c>
      <c r="B26" s="30">
        <v>357.4</v>
      </c>
      <c r="C26" s="30" t="s">
        <v>13</v>
      </c>
      <c r="D26" s="31" t="s">
        <v>35</v>
      </c>
      <c r="E26" s="34"/>
      <c r="F26" s="33">
        <f t="shared" si="3"/>
        <v>0</v>
      </c>
      <c r="G26" s="23">
        <f t="shared" si="4"/>
        <v>0</v>
      </c>
      <c r="H26" s="23">
        <f t="shared" si="5"/>
        <v>0</v>
      </c>
    </row>
    <row r="27" spans="1:13" s="23" customFormat="1" ht="178.5" x14ac:dyDescent="0.2">
      <c r="A27" s="22" t="s">
        <v>36</v>
      </c>
      <c r="B27" s="30">
        <v>116.15</v>
      </c>
      <c r="C27" s="30" t="s">
        <v>37</v>
      </c>
      <c r="D27" s="31" t="s">
        <v>38</v>
      </c>
      <c r="E27" s="34"/>
      <c r="F27" s="33">
        <f t="shared" si="3"/>
        <v>0</v>
      </c>
      <c r="G27" s="23">
        <f t="shared" si="4"/>
        <v>0</v>
      </c>
      <c r="H27" s="23">
        <f t="shared" si="5"/>
        <v>0</v>
      </c>
    </row>
    <row r="28" spans="1:13" s="23" customFormat="1" ht="140.25" x14ac:dyDescent="0.2">
      <c r="A28" s="22" t="s">
        <v>39</v>
      </c>
      <c r="B28" s="30">
        <v>32.1</v>
      </c>
      <c r="C28" s="30" t="s">
        <v>13</v>
      </c>
      <c r="D28" s="31" t="s">
        <v>40</v>
      </c>
      <c r="E28" s="34"/>
      <c r="F28" s="33">
        <f t="shared" si="3"/>
        <v>0</v>
      </c>
      <c r="G28" s="23">
        <f t="shared" si="4"/>
        <v>0</v>
      </c>
      <c r="H28" s="23">
        <f t="shared" si="5"/>
        <v>0</v>
      </c>
    </row>
    <row r="29" spans="1:13" s="23" customFormat="1" ht="127.5" x14ac:dyDescent="0.2">
      <c r="A29" s="22" t="s">
        <v>41</v>
      </c>
      <c r="B29" s="30">
        <v>77.3</v>
      </c>
      <c r="C29" s="30" t="s">
        <v>13</v>
      </c>
      <c r="D29" s="31" t="s">
        <v>42</v>
      </c>
      <c r="E29" s="34"/>
      <c r="F29" s="33">
        <f t="shared" si="3"/>
        <v>0</v>
      </c>
      <c r="G29" s="23">
        <f t="shared" si="4"/>
        <v>0</v>
      </c>
      <c r="H29" s="23">
        <f t="shared" si="5"/>
        <v>0</v>
      </c>
    </row>
    <row r="30" spans="1:13" s="23" customFormat="1" ht="242.25" x14ac:dyDescent="0.2">
      <c r="A30" s="22" t="s">
        <v>43</v>
      </c>
      <c r="B30" s="30">
        <v>23.4</v>
      </c>
      <c r="C30" s="30" t="s">
        <v>16</v>
      </c>
      <c r="D30" s="31" t="s">
        <v>44</v>
      </c>
      <c r="E30" s="34"/>
      <c r="F30" s="33">
        <f t="shared" si="3"/>
        <v>0</v>
      </c>
      <c r="G30" s="23">
        <f t="shared" si="4"/>
        <v>0</v>
      </c>
      <c r="H30" s="23">
        <f t="shared" si="5"/>
        <v>0</v>
      </c>
    </row>
    <row r="31" spans="1:13" s="23" customFormat="1" ht="89.25" x14ac:dyDescent="0.2">
      <c r="A31" s="22" t="s">
        <v>45</v>
      </c>
      <c r="B31" s="30">
        <v>5.2</v>
      </c>
      <c r="C31" s="30" t="s">
        <v>16</v>
      </c>
      <c r="D31" s="31" t="s">
        <v>46</v>
      </c>
      <c r="E31" s="34"/>
      <c r="F31" s="33">
        <f t="shared" si="3"/>
        <v>0</v>
      </c>
      <c r="G31" s="23">
        <f t="shared" si="4"/>
        <v>0</v>
      </c>
      <c r="H31" s="23">
        <f t="shared" si="5"/>
        <v>0</v>
      </c>
    </row>
    <row r="32" spans="1:13" s="23" customFormat="1" ht="114.75" x14ac:dyDescent="0.2">
      <c r="A32" s="22" t="s">
        <v>47</v>
      </c>
      <c r="B32" s="30">
        <v>1.85</v>
      </c>
      <c r="C32" s="30" t="s">
        <v>16</v>
      </c>
      <c r="D32" s="31" t="s">
        <v>48</v>
      </c>
      <c r="E32" s="34"/>
      <c r="F32" s="33">
        <f t="shared" si="3"/>
        <v>0</v>
      </c>
      <c r="G32" s="23">
        <f t="shared" si="4"/>
        <v>0</v>
      </c>
      <c r="H32" s="23">
        <f t="shared" si="5"/>
        <v>0</v>
      </c>
    </row>
    <row r="33" spans="1:8" s="23" customFormat="1" x14ac:dyDescent="0.2">
      <c r="A33" s="22"/>
      <c r="B33" s="30"/>
      <c r="C33" s="30"/>
      <c r="D33" s="31" t="s">
        <v>49</v>
      </c>
      <c r="E33" s="32"/>
      <c r="F33" s="33"/>
    </row>
    <row r="34" spans="1:8" s="23" customFormat="1" ht="114.75" x14ac:dyDescent="0.2">
      <c r="A34" s="22" t="s">
        <v>50</v>
      </c>
      <c r="B34" s="30">
        <v>230.6</v>
      </c>
      <c r="C34" s="30" t="s">
        <v>13</v>
      </c>
      <c r="D34" s="31" t="s">
        <v>51</v>
      </c>
      <c r="E34" s="34"/>
      <c r="F34" s="33">
        <f>IF(AND(ISEVEN(ROUND(E34,5)* B34*10^2),ROUND(MOD(ROUND(E34,5)* B34*10^2,1),2)&lt;=0.5),ROUNDDOWN(ROUND(E34,5)* B34,2),ROUND(ROUND(E34,5)* B34,2))</f>
        <v>0</v>
      </c>
      <c r="G34" s="23">
        <f>IF(AND(ISEVEN(H34*10^2),ROUND(MOD(H34*10^2,1),2)&lt;=0.5),ROUNDDOWN(H34,2),ROUND(H34,2))</f>
        <v>0</v>
      </c>
      <c r="H34" s="23">
        <f>0.04 * F34</f>
        <v>0</v>
      </c>
    </row>
    <row r="35" spans="1:8" s="23" customFormat="1" ht="409.5" x14ac:dyDescent="0.2">
      <c r="A35" s="22" t="s">
        <v>52</v>
      </c>
      <c r="B35" s="30">
        <v>26.22</v>
      </c>
      <c r="C35" s="30" t="s">
        <v>13</v>
      </c>
      <c r="D35" s="31" t="s">
        <v>53</v>
      </c>
      <c r="E35" s="34"/>
      <c r="F35" s="33">
        <f>IF(AND(ISEVEN(ROUND(E35,5)* B35*10^2),ROUND(MOD(ROUND(E35,5)* B35*10^2,1),2)&lt;=0.5),ROUNDDOWN(ROUND(E35,5)* B35,2),ROUND(ROUND(E35,5)* B35,2))</f>
        <v>0</v>
      </c>
      <c r="G35" s="23">
        <f>IF(AND(ISEVEN(H35*10^2),ROUND(MOD(H35*10^2,1),2)&lt;=0.5),ROUNDDOWN(H35,2),ROUND(H35,2))</f>
        <v>0</v>
      </c>
      <c r="H35" s="23">
        <f>0.04 * F35</f>
        <v>0</v>
      </c>
    </row>
    <row r="36" spans="1:8" s="23" customFormat="1" ht="409.5" x14ac:dyDescent="0.2">
      <c r="A36" s="22" t="s">
        <v>54</v>
      </c>
      <c r="B36" s="30">
        <v>89.709000000000003</v>
      </c>
      <c r="C36" s="30" t="s">
        <v>13</v>
      </c>
      <c r="D36" s="31" t="s">
        <v>55</v>
      </c>
      <c r="E36" s="34"/>
      <c r="F36" s="33">
        <f>IF(AND(ISEVEN(ROUND(E36,5)* B36*10^2),ROUND(MOD(ROUND(E36,5)* B36*10^2,1),2)&lt;=0.5),ROUNDDOWN(ROUND(E36,5)* B36,2),ROUND(ROUND(E36,5)* B36,2))</f>
        <v>0</v>
      </c>
      <c r="G36" s="23">
        <f>IF(AND(ISEVEN(H36*10^2),ROUND(MOD(H36*10^2,1),2)&lt;=0.5),ROUNDDOWN(H36,2),ROUND(H36,2))</f>
        <v>0</v>
      </c>
      <c r="H36" s="23">
        <f>0.04 * F36</f>
        <v>0</v>
      </c>
    </row>
    <row r="37" spans="1:8" s="23" customFormat="1" ht="409.5" x14ac:dyDescent="0.2">
      <c r="A37" s="22" t="s">
        <v>56</v>
      </c>
      <c r="B37" s="30">
        <v>20.43</v>
      </c>
      <c r="C37" s="30" t="s">
        <v>13</v>
      </c>
      <c r="D37" s="31" t="s">
        <v>57</v>
      </c>
      <c r="E37" s="34"/>
      <c r="F37" s="33">
        <f>IF(AND(ISEVEN(ROUND(E37,5)* B37*10^2),ROUND(MOD(ROUND(E37,5)* B37*10^2,1),2)&lt;=0.5),ROUNDDOWN(ROUND(E37,5)* B37,2),ROUND(ROUND(E37,5)* B37,2))</f>
        <v>0</v>
      </c>
      <c r="G37" s="23">
        <f>IF(AND(ISEVEN(H37*10^2),ROUND(MOD(H37*10^2,1),2)&lt;=0.5),ROUNDDOWN(H37,2),ROUND(H37,2))</f>
        <v>0</v>
      </c>
      <c r="H37" s="23">
        <f>0.04 * F37</f>
        <v>0</v>
      </c>
    </row>
    <row r="38" spans="1:8" s="23" customFormat="1" x14ac:dyDescent="0.2">
      <c r="A38" s="22"/>
      <c r="B38" s="30"/>
      <c r="C38" s="30"/>
      <c r="D38" s="31" t="s">
        <v>58</v>
      </c>
      <c r="E38" s="32"/>
      <c r="F38" s="33"/>
    </row>
    <row r="39" spans="1:8" s="23" customFormat="1" ht="357" x14ac:dyDescent="0.2">
      <c r="A39" s="22" t="s">
        <v>59</v>
      </c>
      <c r="B39" s="30">
        <v>302.86</v>
      </c>
      <c r="C39" s="30" t="s">
        <v>13</v>
      </c>
      <c r="D39" s="31" t="s">
        <v>60</v>
      </c>
      <c r="E39" s="34"/>
      <c r="F39" s="33">
        <f>IF(AND(ISEVEN(ROUND(E39,5)* B39*10^2),ROUND(MOD(ROUND(E39,5)* B39*10^2,1),2)&lt;=0.5),ROUNDDOWN(ROUND(E39,5)* B39,2),ROUND(ROUND(E39,5)* B39,2))</f>
        <v>0</v>
      </c>
      <c r="G39" s="23">
        <f>IF(AND(ISEVEN(H39*10^2),ROUND(MOD(H39*10^2,1),2)&lt;=0.5),ROUNDDOWN(H39,2),ROUND(H39,2))</f>
        <v>0</v>
      </c>
      <c r="H39" s="23">
        <f>0.04 * F39</f>
        <v>0</v>
      </c>
    </row>
    <row r="40" spans="1:8" s="23" customFormat="1" ht="357" x14ac:dyDescent="0.2">
      <c r="A40" s="22" t="s">
        <v>61</v>
      </c>
      <c r="B40" s="30">
        <v>228.08</v>
      </c>
      <c r="C40" s="30" t="s">
        <v>13</v>
      </c>
      <c r="D40" s="31" t="s">
        <v>62</v>
      </c>
      <c r="E40" s="34"/>
      <c r="F40" s="33">
        <f>IF(AND(ISEVEN(ROUND(E40,5)* B40*10^2),ROUND(MOD(ROUND(E40,5)* B40*10^2,1),2)&lt;=0.5),ROUNDDOWN(ROUND(E40,5)* B40,2),ROUND(ROUND(E40,5)* B40,2))</f>
        <v>0</v>
      </c>
      <c r="G40" s="23">
        <f>IF(AND(ISEVEN(H40*10^2),ROUND(MOD(H40*10^2,1),2)&lt;=0.5),ROUNDDOWN(H40,2),ROUND(H40,2))</f>
        <v>0</v>
      </c>
      <c r="H40" s="23">
        <f>0.04 * F40</f>
        <v>0</v>
      </c>
    </row>
    <row r="41" spans="1:8" s="36" customFormat="1" ht="27.95" customHeight="1" x14ac:dyDescent="0.2">
      <c r="A41" s="35"/>
      <c r="B41" s="37"/>
      <c r="C41" s="38"/>
      <c r="D41" s="39"/>
      <c r="E41" s="40" t="s">
        <v>63</v>
      </c>
      <c r="F41" s="41">
        <f>SUM(F14:F40)</f>
        <v>0</v>
      </c>
    </row>
    <row r="42" spans="1:8" s="36" customFormat="1" ht="27.95" customHeight="1" x14ac:dyDescent="0.2">
      <c r="A42" s="35"/>
      <c r="B42" s="37"/>
      <c r="C42" s="38"/>
      <c r="D42" s="39"/>
      <c r="E42" s="40" t="s">
        <v>64</v>
      </c>
      <c r="F42" s="41">
        <f>SUM(G14:G40)</f>
        <v>0</v>
      </c>
    </row>
    <row r="43" spans="1:8" s="36" customFormat="1" ht="27.95" customHeight="1" x14ac:dyDescent="0.2">
      <c r="A43" s="35"/>
      <c r="B43" s="37"/>
      <c r="C43" s="38"/>
      <c r="D43" s="39"/>
      <c r="E43" s="40" t="s">
        <v>65</v>
      </c>
      <c r="F43" s="41">
        <f>SUM(F41:F42)</f>
        <v>0</v>
      </c>
    </row>
    <row r="47" spans="1:8" ht="51" customHeight="1" x14ac:dyDescent="0.2">
      <c r="B47" s="50" t="s">
        <v>67</v>
      </c>
      <c r="C47" s="50"/>
      <c r="D47" s="50"/>
      <c r="E47" s="50"/>
      <c r="F47" s="50"/>
    </row>
    <row r="49" spans="6:6" x14ac:dyDescent="0.2">
      <c r="F49" s="42" t="s">
        <v>68</v>
      </c>
    </row>
    <row r="50" spans="6:6" x14ac:dyDescent="0.2">
      <c r="F50" s="43" t="s">
        <v>69</v>
      </c>
    </row>
  </sheetData>
  <sheetProtection password="D86F" sheet="1" objects="1" scenarios="1" formatRows="0" selectLockedCells="1"/>
  <mergeCells count="5">
    <mergeCell ref="B9:F9"/>
    <mergeCell ref="B5:F5"/>
    <mergeCell ref="B8:C8"/>
    <mergeCell ref="B7:F7"/>
    <mergeCell ref="B47:F47"/>
  </mergeCells>
  <phoneticPr fontId="0" type="noConversion"/>
  <conditionalFormatting sqref="F10:F46 F2:F4 F48: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2019-08-28T06:36:46Z</dcterms:modified>
</cp:coreProperties>
</file>