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GRUPOS\Direccion Adta Secretaria General\Unidad Contratacion\EXPEDIENTES 2020\ABIERTOS\TRAGSA\TSA0068053 INSTALAC CLIMA H MELILLA\PLIEGOS DEFINITIVOS\"/>
    </mc:Choice>
  </mc:AlternateContent>
  <bookViews>
    <workbookView xWindow="240" yWindow="90" windowWidth="18780" windowHeight="13020"/>
  </bookViews>
  <sheets>
    <sheet name="Hoja1" sheetId="1" r:id="rId1"/>
  </sheets>
  <definedNames>
    <definedName name="_xlnm.Print_Titles" localSheetId="0">Hoja1!$1:$1</definedName>
  </definedNames>
  <calcPr calcId="162913"/>
</workbook>
</file>

<file path=xl/calcChain.xml><?xml version="1.0" encoding="utf-8"?>
<calcChain xmlns="http://schemas.openxmlformats.org/spreadsheetml/2006/main">
  <c r="F458" i="1" l="1"/>
  <c r="H458" i="1" s="1"/>
  <c r="G458" i="1" s="1"/>
  <c r="F455" i="1"/>
  <c r="H455" i="1" s="1"/>
  <c r="G455" i="1" s="1"/>
  <c r="H454" i="1"/>
  <c r="G454" i="1" s="1"/>
  <c r="F454" i="1"/>
  <c r="F452" i="1"/>
  <c r="H452" i="1" s="1"/>
  <c r="G452" i="1" s="1"/>
  <c r="F451" i="1"/>
  <c r="H451" i="1" s="1"/>
  <c r="G451" i="1" s="1"/>
  <c r="H449" i="1"/>
  <c r="G449" i="1" s="1"/>
  <c r="F449" i="1"/>
  <c r="F447" i="1"/>
  <c r="H447" i="1" s="1"/>
  <c r="G447" i="1" s="1"/>
  <c r="F446" i="1"/>
  <c r="H446" i="1" s="1"/>
  <c r="G446" i="1" s="1"/>
  <c r="H445" i="1"/>
  <c r="G445" i="1" s="1"/>
  <c r="F445" i="1"/>
  <c r="F444" i="1"/>
  <c r="H444" i="1" s="1"/>
  <c r="G444" i="1" s="1"/>
  <c r="F443" i="1"/>
  <c r="H443" i="1" s="1"/>
  <c r="G443" i="1" s="1"/>
  <c r="H442" i="1"/>
  <c r="G442" i="1" s="1"/>
  <c r="F442" i="1"/>
  <c r="F441" i="1"/>
  <c r="H441" i="1" s="1"/>
  <c r="G441" i="1" s="1"/>
  <c r="F439" i="1"/>
  <c r="H439" i="1" s="1"/>
  <c r="G439" i="1" s="1"/>
  <c r="H438" i="1"/>
  <c r="G438" i="1" s="1"/>
  <c r="F438" i="1"/>
  <c r="F437" i="1"/>
  <c r="H437" i="1" s="1"/>
  <c r="G437" i="1" s="1"/>
  <c r="F436" i="1"/>
  <c r="H436" i="1" s="1"/>
  <c r="G436" i="1" s="1"/>
  <c r="H435" i="1"/>
  <c r="G435" i="1" s="1"/>
  <c r="F435" i="1"/>
  <c r="F434" i="1"/>
  <c r="H434" i="1" s="1"/>
  <c r="G434" i="1" s="1"/>
  <c r="F433" i="1"/>
  <c r="H433" i="1" s="1"/>
  <c r="G433" i="1" s="1"/>
  <c r="H431" i="1"/>
  <c r="G431" i="1" s="1"/>
  <c r="F431" i="1"/>
  <c r="F430" i="1"/>
  <c r="H430" i="1" s="1"/>
  <c r="G430" i="1" s="1"/>
  <c r="F429" i="1"/>
  <c r="H429" i="1" s="1"/>
  <c r="G429" i="1" s="1"/>
  <c r="H428" i="1"/>
  <c r="G428" i="1" s="1"/>
  <c r="F428" i="1"/>
  <c r="F426" i="1"/>
  <c r="H426" i="1" s="1"/>
  <c r="G426" i="1" s="1"/>
  <c r="F425" i="1"/>
  <c r="H425" i="1" s="1"/>
  <c r="G425" i="1" s="1"/>
  <c r="H424" i="1"/>
  <c r="G424" i="1" s="1"/>
  <c r="F424" i="1"/>
  <c r="F423" i="1"/>
  <c r="H423" i="1" s="1"/>
  <c r="G423" i="1" s="1"/>
  <c r="F422" i="1"/>
  <c r="H422" i="1" s="1"/>
  <c r="G422" i="1" s="1"/>
  <c r="H421" i="1"/>
  <c r="G421" i="1" s="1"/>
  <c r="F421" i="1"/>
  <c r="F420" i="1"/>
  <c r="H420" i="1" s="1"/>
  <c r="G420" i="1" s="1"/>
  <c r="F419" i="1"/>
  <c r="H419" i="1" s="1"/>
  <c r="G419" i="1" s="1"/>
  <c r="H416" i="1"/>
  <c r="G416" i="1" s="1"/>
  <c r="F416" i="1"/>
  <c r="F415" i="1"/>
  <c r="H415" i="1" s="1"/>
  <c r="G415" i="1" s="1"/>
  <c r="F414" i="1"/>
  <c r="H414" i="1" s="1"/>
  <c r="G414" i="1" s="1"/>
  <c r="H413" i="1"/>
  <c r="G413" i="1" s="1"/>
  <c r="F413" i="1"/>
  <c r="F412" i="1"/>
  <c r="H412" i="1" s="1"/>
  <c r="G412" i="1" s="1"/>
  <c r="F411" i="1"/>
  <c r="H411" i="1" s="1"/>
  <c r="G411" i="1" s="1"/>
  <c r="H410" i="1"/>
  <c r="G410" i="1" s="1"/>
  <c r="F410" i="1"/>
  <c r="F409" i="1"/>
  <c r="H409" i="1" s="1"/>
  <c r="G409" i="1" s="1"/>
  <c r="F408" i="1"/>
  <c r="H408" i="1" s="1"/>
  <c r="G408" i="1" s="1"/>
  <c r="H407" i="1"/>
  <c r="G407" i="1" s="1"/>
  <c r="F407" i="1"/>
  <c r="F406" i="1"/>
  <c r="H406" i="1" s="1"/>
  <c r="G406" i="1" s="1"/>
  <c r="F401" i="1"/>
  <c r="H401" i="1" s="1"/>
  <c r="G401" i="1" s="1"/>
  <c r="H400" i="1"/>
  <c r="G400" i="1" s="1"/>
  <c r="F400" i="1"/>
  <c r="F398" i="1"/>
  <c r="H398" i="1" s="1"/>
  <c r="G398" i="1" s="1"/>
  <c r="F397" i="1"/>
  <c r="H397" i="1" s="1"/>
  <c r="G397" i="1" s="1"/>
  <c r="H396" i="1"/>
  <c r="G396" i="1" s="1"/>
  <c r="F396" i="1"/>
  <c r="F395" i="1"/>
  <c r="H395" i="1" s="1"/>
  <c r="G395" i="1" s="1"/>
  <c r="F394" i="1"/>
  <c r="H394" i="1" s="1"/>
  <c r="G394" i="1" s="1"/>
  <c r="H393" i="1"/>
  <c r="G393" i="1" s="1"/>
  <c r="F393" i="1"/>
  <c r="F392" i="1"/>
  <c r="H392" i="1" s="1"/>
  <c r="G392" i="1" s="1"/>
  <c r="F391" i="1"/>
  <c r="H391" i="1" s="1"/>
  <c r="G391" i="1" s="1"/>
  <c r="H390" i="1"/>
  <c r="G390" i="1" s="1"/>
  <c r="F390" i="1"/>
  <c r="F389" i="1"/>
  <c r="H389" i="1" s="1"/>
  <c r="G389" i="1" s="1"/>
  <c r="F388" i="1"/>
  <c r="H388" i="1" s="1"/>
  <c r="G388" i="1" s="1"/>
  <c r="F387" i="1"/>
  <c r="H387" i="1" s="1"/>
  <c r="G387" i="1" s="1"/>
  <c r="F386" i="1"/>
  <c r="H386" i="1" s="1"/>
  <c r="G386" i="1" s="1"/>
  <c r="F385" i="1"/>
  <c r="H385" i="1" s="1"/>
  <c r="G385" i="1" s="1"/>
  <c r="H384" i="1"/>
  <c r="G384" i="1" s="1"/>
  <c r="F384" i="1"/>
  <c r="F382" i="1"/>
  <c r="H382" i="1" s="1"/>
  <c r="G382" i="1" s="1"/>
  <c r="F381" i="1"/>
  <c r="H381" i="1" s="1"/>
  <c r="G381" i="1" s="1"/>
  <c r="H380" i="1"/>
  <c r="G380" i="1" s="1"/>
  <c r="F380" i="1"/>
  <c r="F379" i="1"/>
  <c r="H379" i="1" s="1"/>
  <c r="G379" i="1" s="1"/>
  <c r="F377" i="1"/>
  <c r="H377" i="1" s="1"/>
  <c r="G377" i="1" s="1"/>
  <c r="F376" i="1"/>
  <c r="H376" i="1" s="1"/>
  <c r="G376" i="1" s="1"/>
  <c r="F375" i="1"/>
  <c r="H375" i="1" s="1"/>
  <c r="G375" i="1" s="1"/>
  <c r="F374" i="1"/>
  <c r="H374" i="1" s="1"/>
  <c r="G374" i="1" s="1"/>
  <c r="H372" i="1"/>
  <c r="G372" i="1" s="1"/>
  <c r="F372" i="1"/>
  <c r="F371" i="1"/>
  <c r="H371" i="1" s="1"/>
  <c r="G371" i="1" s="1"/>
  <c r="F370" i="1"/>
  <c r="H370" i="1" s="1"/>
  <c r="G370" i="1" s="1"/>
  <c r="H369" i="1"/>
  <c r="G369" i="1" s="1"/>
  <c r="F369" i="1"/>
  <c r="F367" i="1"/>
  <c r="H367" i="1" s="1"/>
  <c r="G367" i="1" s="1"/>
  <c r="F366" i="1"/>
  <c r="H366" i="1" s="1"/>
  <c r="G366" i="1" s="1"/>
  <c r="F365" i="1"/>
  <c r="H365" i="1" s="1"/>
  <c r="G365" i="1" s="1"/>
  <c r="F364" i="1"/>
  <c r="H364" i="1" s="1"/>
  <c r="G364" i="1" s="1"/>
  <c r="F363" i="1"/>
  <c r="H363" i="1" s="1"/>
  <c r="G363" i="1" s="1"/>
  <c r="H362" i="1"/>
  <c r="G362" i="1" s="1"/>
  <c r="F362" i="1"/>
  <c r="F361" i="1"/>
  <c r="H361" i="1" s="1"/>
  <c r="G361" i="1" s="1"/>
  <c r="F360" i="1"/>
  <c r="H360" i="1" s="1"/>
  <c r="G360" i="1" s="1"/>
  <c r="H359" i="1"/>
  <c r="G359" i="1" s="1"/>
  <c r="F359" i="1"/>
  <c r="F358" i="1"/>
  <c r="H358" i="1" s="1"/>
  <c r="G358" i="1" s="1"/>
  <c r="F357" i="1"/>
  <c r="H357" i="1" s="1"/>
  <c r="G357" i="1" s="1"/>
  <c r="F356" i="1"/>
  <c r="H356" i="1" s="1"/>
  <c r="G356" i="1" s="1"/>
  <c r="F355" i="1"/>
  <c r="H355" i="1" s="1"/>
  <c r="G355" i="1" s="1"/>
  <c r="F354" i="1"/>
  <c r="H354" i="1" s="1"/>
  <c r="G354" i="1" s="1"/>
  <c r="H352" i="1"/>
  <c r="G352" i="1" s="1"/>
  <c r="F352" i="1"/>
  <c r="F351" i="1"/>
  <c r="H351" i="1" s="1"/>
  <c r="G351" i="1" s="1"/>
  <c r="F350" i="1"/>
  <c r="H350" i="1" s="1"/>
  <c r="G350" i="1" s="1"/>
  <c r="H348" i="1"/>
  <c r="G348" i="1" s="1"/>
  <c r="F348" i="1"/>
  <c r="F347" i="1"/>
  <c r="H347" i="1" s="1"/>
  <c r="G347" i="1" s="1"/>
  <c r="F345" i="1"/>
  <c r="H345" i="1" s="1"/>
  <c r="G345" i="1" s="1"/>
  <c r="F344" i="1"/>
  <c r="H344" i="1" s="1"/>
  <c r="G344" i="1" s="1"/>
  <c r="F342" i="1"/>
  <c r="H342" i="1" s="1"/>
  <c r="G342" i="1" s="1"/>
  <c r="F341" i="1"/>
  <c r="H341" i="1" s="1"/>
  <c r="G341" i="1" s="1"/>
  <c r="H339" i="1"/>
  <c r="G339" i="1" s="1"/>
  <c r="F339" i="1"/>
  <c r="F338" i="1"/>
  <c r="H338" i="1" s="1"/>
  <c r="G338" i="1" s="1"/>
  <c r="F337" i="1"/>
  <c r="H337" i="1" s="1"/>
  <c r="G337" i="1" s="1"/>
  <c r="H336" i="1"/>
  <c r="G336" i="1" s="1"/>
  <c r="F336" i="1"/>
  <c r="F335" i="1"/>
  <c r="H335" i="1" s="1"/>
  <c r="G335" i="1" s="1"/>
  <c r="F334" i="1"/>
  <c r="H334" i="1" s="1"/>
  <c r="G334" i="1" s="1"/>
  <c r="F333" i="1"/>
  <c r="H333" i="1" s="1"/>
  <c r="G333" i="1" s="1"/>
  <c r="F331" i="1"/>
  <c r="H331" i="1" s="1"/>
  <c r="G331" i="1" s="1"/>
  <c r="F330" i="1"/>
  <c r="H330" i="1" s="1"/>
  <c r="G330" i="1" s="1"/>
  <c r="H329" i="1"/>
  <c r="G329" i="1" s="1"/>
  <c r="F329" i="1"/>
  <c r="F328" i="1"/>
  <c r="H328" i="1" s="1"/>
  <c r="G328" i="1" s="1"/>
  <c r="F327" i="1"/>
  <c r="H327" i="1" s="1"/>
  <c r="G327" i="1" s="1"/>
  <c r="H326" i="1"/>
  <c r="G326" i="1" s="1"/>
  <c r="F326" i="1"/>
  <c r="F324" i="1"/>
  <c r="H324" i="1" s="1"/>
  <c r="G324" i="1" s="1"/>
  <c r="F323" i="1"/>
  <c r="H323" i="1" s="1"/>
  <c r="G323" i="1" s="1"/>
  <c r="F322" i="1"/>
  <c r="H322" i="1" s="1"/>
  <c r="G322" i="1" s="1"/>
  <c r="F321" i="1"/>
  <c r="H321" i="1" s="1"/>
  <c r="G321" i="1" s="1"/>
  <c r="F320" i="1"/>
  <c r="H320" i="1" s="1"/>
  <c r="G320" i="1" s="1"/>
  <c r="H319" i="1"/>
  <c r="G319" i="1" s="1"/>
  <c r="F319" i="1"/>
  <c r="F318" i="1"/>
  <c r="H318" i="1" s="1"/>
  <c r="G318" i="1" s="1"/>
  <c r="F317" i="1"/>
  <c r="H317" i="1" s="1"/>
  <c r="G317" i="1" s="1"/>
  <c r="H315" i="1"/>
  <c r="G315" i="1" s="1"/>
  <c r="F315" i="1"/>
  <c r="F314" i="1"/>
  <c r="H314" i="1" s="1"/>
  <c r="G314" i="1" s="1"/>
  <c r="F313" i="1"/>
  <c r="H313" i="1" s="1"/>
  <c r="G313" i="1" s="1"/>
  <c r="F312" i="1"/>
  <c r="H312" i="1" s="1"/>
  <c r="G312" i="1" s="1"/>
  <c r="F311" i="1"/>
  <c r="H311" i="1" s="1"/>
  <c r="G311" i="1" s="1"/>
  <c r="F310" i="1"/>
  <c r="H310" i="1" s="1"/>
  <c r="G310" i="1" s="1"/>
  <c r="H309" i="1"/>
  <c r="G309" i="1" s="1"/>
  <c r="F309" i="1"/>
  <c r="F308" i="1"/>
  <c r="H308" i="1" s="1"/>
  <c r="G308" i="1" s="1"/>
  <c r="F307" i="1"/>
  <c r="H307" i="1" s="1"/>
  <c r="G307" i="1" s="1"/>
  <c r="H306" i="1"/>
  <c r="G306" i="1" s="1"/>
  <c r="F306" i="1"/>
  <c r="F305" i="1"/>
  <c r="H305" i="1" s="1"/>
  <c r="G305" i="1" s="1"/>
  <c r="F304" i="1"/>
  <c r="H304" i="1" s="1"/>
  <c r="G304" i="1" s="1"/>
  <c r="F303" i="1"/>
  <c r="H303" i="1" s="1"/>
  <c r="G303" i="1" s="1"/>
  <c r="F302" i="1"/>
  <c r="H302" i="1" s="1"/>
  <c r="G302" i="1" s="1"/>
  <c r="F301" i="1"/>
  <c r="H301" i="1" s="1"/>
  <c r="G301" i="1" s="1"/>
  <c r="H299" i="1"/>
  <c r="G299" i="1" s="1"/>
  <c r="F299" i="1"/>
  <c r="F298" i="1"/>
  <c r="H298" i="1" s="1"/>
  <c r="G298" i="1" s="1"/>
  <c r="F297" i="1"/>
  <c r="H297" i="1" s="1"/>
  <c r="G297" i="1" s="1"/>
  <c r="H296" i="1"/>
  <c r="G296" i="1" s="1"/>
  <c r="F296" i="1"/>
  <c r="F295" i="1"/>
  <c r="H295" i="1" s="1"/>
  <c r="G295" i="1" s="1"/>
  <c r="F294" i="1"/>
  <c r="H294" i="1" s="1"/>
  <c r="G294" i="1" s="1"/>
  <c r="F292" i="1"/>
  <c r="H292" i="1" s="1"/>
  <c r="G292" i="1" s="1"/>
  <c r="F290" i="1"/>
  <c r="H290" i="1" s="1"/>
  <c r="G290" i="1" s="1"/>
  <c r="F289" i="1"/>
  <c r="H289" i="1" s="1"/>
  <c r="G289" i="1" s="1"/>
  <c r="H288" i="1"/>
  <c r="G288" i="1" s="1"/>
  <c r="F288" i="1"/>
  <c r="F287" i="1"/>
  <c r="H287" i="1" s="1"/>
  <c r="G287" i="1" s="1"/>
  <c r="F286" i="1"/>
  <c r="H286" i="1" s="1"/>
  <c r="G286" i="1" s="1"/>
  <c r="H285" i="1"/>
  <c r="G285" i="1" s="1"/>
  <c r="F285" i="1"/>
  <c r="F284" i="1"/>
  <c r="H284" i="1" s="1"/>
  <c r="G284" i="1" s="1"/>
  <c r="F283" i="1"/>
  <c r="H283" i="1" s="1"/>
  <c r="G283" i="1" s="1"/>
  <c r="F282" i="1"/>
  <c r="H282" i="1" s="1"/>
  <c r="G282" i="1" s="1"/>
  <c r="F281" i="1"/>
  <c r="H281" i="1" s="1"/>
  <c r="G281" i="1" s="1"/>
  <c r="F280" i="1"/>
  <c r="H280" i="1" s="1"/>
  <c r="G280" i="1" s="1"/>
  <c r="H279" i="1"/>
  <c r="G279" i="1" s="1"/>
  <c r="F279" i="1"/>
  <c r="F278" i="1"/>
  <c r="H278" i="1" s="1"/>
  <c r="G278" i="1" s="1"/>
  <c r="F277" i="1"/>
  <c r="H277" i="1" s="1"/>
  <c r="G277" i="1" s="1"/>
  <c r="H276" i="1"/>
  <c r="G276" i="1" s="1"/>
  <c r="F276" i="1"/>
  <c r="F274" i="1"/>
  <c r="H274" i="1" s="1"/>
  <c r="G274" i="1" s="1"/>
  <c r="F273" i="1"/>
  <c r="H273" i="1" s="1"/>
  <c r="G273" i="1" s="1"/>
  <c r="F272" i="1"/>
  <c r="H272" i="1" s="1"/>
  <c r="G272" i="1" s="1"/>
  <c r="F271" i="1"/>
  <c r="H271" i="1" s="1"/>
  <c r="G271" i="1" s="1"/>
  <c r="F270" i="1"/>
  <c r="H270" i="1" s="1"/>
  <c r="G270" i="1" s="1"/>
  <c r="H269" i="1"/>
  <c r="G269" i="1" s="1"/>
  <c r="F269" i="1"/>
  <c r="F268" i="1"/>
  <c r="H268" i="1" s="1"/>
  <c r="G268" i="1" s="1"/>
  <c r="F267" i="1"/>
  <c r="H267" i="1" s="1"/>
  <c r="G267" i="1" s="1"/>
  <c r="H266" i="1"/>
  <c r="G266" i="1" s="1"/>
  <c r="F266" i="1"/>
  <c r="F265" i="1"/>
  <c r="H265" i="1" s="1"/>
  <c r="G265" i="1" s="1"/>
  <c r="F264" i="1"/>
  <c r="H264" i="1" s="1"/>
  <c r="G264" i="1" s="1"/>
  <c r="F263" i="1"/>
  <c r="H263" i="1" s="1"/>
  <c r="G263" i="1" s="1"/>
  <c r="F262" i="1"/>
  <c r="H262" i="1" s="1"/>
  <c r="G262" i="1" s="1"/>
  <c r="F261" i="1"/>
  <c r="H261" i="1" s="1"/>
  <c r="G261" i="1" s="1"/>
  <c r="H260" i="1"/>
  <c r="G260" i="1" s="1"/>
  <c r="F260" i="1"/>
  <c r="F258" i="1"/>
  <c r="H258" i="1" s="1"/>
  <c r="G258" i="1" s="1"/>
  <c r="F256" i="1"/>
  <c r="H256" i="1" s="1"/>
  <c r="G256" i="1" s="1"/>
  <c r="G254" i="1"/>
  <c r="H254" i="1"/>
  <c r="F254" i="1"/>
  <c r="G253" i="1"/>
  <c r="F253" i="1"/>
  <c r="H253" i="1" s="1"/>
  <c r="G252" i="1"/>
  <c r="H252" i="1"/>
  <c r="F252" i="1"/>
  <c r="G251" i="1"/>
  <c r="F251" i="1"/>
  <c r="H251" i="1" s="1"/>
  <c r="H250" i="1"/>
  <c r="G250" i="1" s="1"/>
  <c r="F250" i="1"/>
  <c r="F248" i="1"/>
  <c r="H248" i="1" s="1"/>
  <c r="G248" i="1" s="1"/>
  <c r="F247" i="1"/>
  <c r="H247" i="1" s="1"/>
  <c r="G247" i="1" s="1"/>
  <c r="G246" i="1"/>
  <c r="F246" i="1"/>
  <c r="H246" i="1" s="1"/>
  <c r="G245" i="1"/>
  <c r="H245" i="1"/>
  <c r="F245" i="1"/>
  <c r="G244" i="1"/>
  <c r="F244" i="1"/>
  <c r="H244" i="1" s="1"/>
  <c r="H243" i="1"/>
  <c r="G243" i="1" s="1"/>
  <c r="F243" i="1"/>
  <c r="F242" i="1"/>
  <c r="H242" i="1" s="1"/>
  <c r="G242" i="1" s="1"/>
  <c r="F241" i="1"/>
  <c r="H241" i="1" s="1"/>
  <c r="G241" i="1" s="1"/>
  <c r="G240" i="1"/>
  <c r="F240" i="1"/>
  <c r="H240" i="1" s="1"/>
  <c r="G239" i="1"/>
  <c r="H239" i="1"/>
  <c r="F239" i="1"/>
  <c r="G238" i="1"/>
  <c r="F238" i="1"/>
  <c r="H238" i="1" s="1"/>
  <c r="H237" i="1"/>
  <c r="G237" i="1" s="1"/>
  <c r="F237" i="1"/>
  <c r="F236" i="1"/>
  <c r="H236" i="1" s="1"/>
  <c r="G236" i="1" s="1"/>
  <c r="F235" i="1"/>
  <c r="H235" i="1" s="1"/>
  <c r="G235" i="1" s="1"/>
  <c r="G234" i="1"/>
  <c r="F234" i="1"/>
  <c r="H234" i="1" s="1"/>
  <c r="G232" i="1"/>
  <c r="H232" i="1"/>
  <c r="F232" i="1"/>
  <c r="G231" i="1"/>
  <c r="F231" i="1"/>
  <c r="H231" i="1" s="1"/>
  <c r="H230" i="1"/>
  <c r="G230" i="1" s="1"/>
  <c r="F230" i="1"/>
  <c r="F229" i="1"/>
  <c r="H229" i="1" s="1"/>
  <c r="G229" i="1" s="1"/>
  <c r="F227" i="1"/>
  <c r="H227" i="1" s="1"/>
  <c r="G227" i="1" s="1"/>
  <c r="G226" i="1"/>
  <c r="F226" i="1"/>
  <c r="H226" i="1" s="1"/>
  <c r="G225" i="1"/>
  <c r="H225" i="1"/>
  <c r="F225" i="1"/>
  <c r="G224" i="1"/>
  <c r="F224" i="1"/>
  <c r="H224" i="1" s="1"/>
  <c r="H223" i="1"/>
  <c r="G223" i="1" s="1"/>
  <c r="F223" i="1"/>
  <c r="F222" i="1"/>
  <c r="H222" i="1" s="1"/>
  <c r="G222" i="1" s="1"/>
  <c r="F221" i="1"/>
  <c r="H221" i="1" s="1"/>
  <c r="G221" i="1" s="1"/>
  <c r="G220" i="1"/>
  <c r="F220" i="1"/>
  <c r="H220" i="1" s="1"/>
  <c r="G219" i="1"/>
  <c r="H219" i="1"/>
  <c r="F219" i="1"/>
  <c r="G218" i="1"/>
  <c r="F218" i="1"/>
  <c r="H218" i="1" s="1"/>
  <c r="H217" i="1"/>
  <c r="G217" i="1" s="1"/>
  <c r="F217" i="1"/>
  <c r="F216" i="1"/>
  <c r="H216" i="1" s="1"/>
  <c r="G216" i="1" s="1"/>
  <c r="F215" i="1"/>
  <c r="H215" i="1" s="1"/>
  <c r="G215" i="1" s="1"/>
  <c r="G214" i="1"/>
  <c r="F214" i="1"/>
  <c r="H214" i="1" s="1"/>
  <c r="G213" i="1"/>
  <c r="H213" i="1"/>
  <c r="F213" i="1"/>
  <c r="G212" i="1"/>
  <c r="F212" i="1"/>
  <c r="H212" i="1" s="1"/>
  <c r="H210" i="1"/>
  <c r="G210" i="1" s="1"/>
  <c r="F210" i="1"/>
  <c r="F208" i="1"/>
  <c r="H208" i="1" s="1"/>
  <c r="G208" i="1" s="1"/>
  <c r="F207" i="1"/>
  <c r="H207" i="1" s="1"/>
  <c r="G207" i="1" s="1"/>
  <c r="G206" i="1"/>
  <c r="F206" i="1"/>
  <c r="H206" i="1" s="1"/>
  <c r="G205" i="1"/>
  <c r="H205" i="1"/>
  <c r="F205" i="1"/>
  <c r="G202" i="1"/>
  <c r="F202" i="1"/>
  <c r="H202" i="1" s="1"/>
  <c r="H201" i="1"/>
  <c r="G201" i="1" s="1"/>
  <c r="F201" i="1"/>
  <c r="F200" i="1"/>
  <c r="H200" i="1" s="1"/>
  <c r="G200" i="1" s="1"/>
  <c r="F199" i="1"/>
  <c r="H199" i="1" s="1"/>
  <c r="G199" i="1" s="1"/>
  <c r="G198" i="1"/>
  <c r="F198" i="1"/>
  <c r="H198" i="1" s="1"/>
  <c r="G197" i="1"/>
  <c r="H197" i="1"/>
  <c r="F197" i="1"/>
  <c r="G195" i="1"/>
  <c r="F195" i="1"/>
  <c r="H195" i="1" s="1"/>
  <c r="H194" i="1"/>
  <c r="G194" i="1" s="1"/>
  <c r="F194" i="1"/>
  <c r="F193" i="1"/>
  <c r="H193" i="1" s="1"/>
  <c r="G193" i="1" s="1"/>
  <c r="F192" i="1"/>
  <c r="H192" i="1" s="1"/>
  <c r="G192" i="1" s="1"/>
  <c r="G191" i="1"/>
  <c r="F191" i="1"/>
  <c r="H191" i="1" s="1"/>
  <c r="G190" i="1"/>
  <c r="H190" i="1"/>
  <c r="F190" i="1"/>
  <c r="G189" i="1"/>
  <c r="H189" i="1"/>
  <c r="F189" i="1"/>
  <c r="G188" i="1"/>
  <c r="H188" i="1"/>
  <c r="F188" i="1"/>
  <c r="G187" i="1"/>
  <c r="H187" i="1"/>
  <c r="F187" i="1"/>
  <c r="G186" i="1"/>
  <c r="H186" i="1"/>
  <c r="F186" i="1"/>
  <c r="G185" i="1"/>
  <c r="H185" i="1"/>
  <c r="F185" i="1"/>
  <c r="G184" i="1"/>
  <c r="H184" i="1"/>
  <c r="F184" i="1"/>
  <c r="G183" i="1"/>
  <c r="H183" i="1"/>
  <c r="F183" i="1"/>
  <c r="G182" i="1"/>
  <c r="H182" i="1"/>
  <c r="F182" i="1"/>
  <c r="G181" i="1"/>
  <c r="H181" i="1"/>
  <c r="F181" i="1"/>
  <c r="G180" i="1"/>
  <c r="H180" i="1"/>
  <c r="F180" i="1"/>
  <c r="F179" i="1"/>
  <c r="H179" i="1" s="1"/>
  <c r="G179" i="1" s="1"/>
  <c r="G178" i="1"/>
  <c r="H178" i="1"/>
  <c r="F178" i="1"/>
  <c r="F177" i="1"/>
  <c r="H177" i="1" s="1"/>
  <c r="G177" i="1" s="1"/>
  <c r="G176" i="1"/>
  <c r="H176" i="1"/>
  <c r="F176" i="1"/>
  <c r="F175" i="1"/>
  <c r="H175" i="1" s="1"/>
  <c r="G175" i="1" s="1"/>
  <c r="G174" i="1"/>
  <c r="H174" i="1"/>
  <c r="F174" i="1"/>
  <c r="F173" i="1"/>
  <c r="H173" i="1" s="1"/>
  <c r="G173" i="1" s="1"/>
  <c r="G172" i="1"/>
  <c r="H172" i="1"/>
  <c r="F172" i="1"/>
  <c r="F171" i="1"/>
  <c r="H171" i="1" s="1"/>
  <c r="G171" i="1" s="1"/>
  <c r="G170" i="1"/>
  <c r="H170" i="1"/>
  <c r="F170" i="1"/>
  <c r="F169" i="1"/>
  <c r="H169" i="1" s="1"/>
  <c r="G169" i="1" s="1"/>
  <c r="G168" i="1"/>
  <c r="H168" i="1"/>
  <c r="F168" i="1"/>
  <c r="F167" i="1"/>
  <c r="H167" i="1" s="1"/>
  <c r="G167" i="1" s="1"/>
  <c r="G166" i="1"/>
  <c r="H166" i="1"/>
  <c r="F166" i="1"/>
  <c r="F165" i="1"/>
  <c r="H165" i="1" s="1"/>
  <c r="G165" i="1" s="1"/>
  <c r="G164" i="1"/>
  <c r="H164" i="1"/>
  <c r="F164" i="1"/>
  <c r="F163" i="1"/>
  <c r="H163" i="1" s="1"/>
  <c r="G163" i="1" s="1"/>
  <c r="F162" i="1"/>
  <c r="H162" i="1" s="1"/>
  <c r="G162" i="1" s="1"/>
  <c r="F161" i="1"/>
  <c r="H161" i="1" s="1"/>
  <c r="G161" i="1" s="1"/>
  <c r="F160" i="1"/>
  <c r="H160" i="1" s="1"/>
  <c r="G160" i="1" s="1"/>
  <c r="F159" i="1"/>
  <c r="H159" i="1" s="1"/>
  <c r="G159" i="1" s="1"/>
  <c r="F158" i="1"/>
  <c r="H158" i="1" s="1"/>
  <c r="G158" i="1" s="1"/>
  <c r="F157" i="1"/>
  <c r="H157" i="1" s="1"/>
  <c r="G157" i="1" s="1"/>
  <c r="F156" i="1"/>
  <c r="H156" i="1" s="1"/>
  <c r="G156" i="1" s="1"/>
  <c r="F155" i="1"/>
  <c r="H155" i="1" s="1"/>
  <c r="G155" i="1" s="1"/>
  <c r="F154" i="1"/>
  <c r="H154" i="1" s="1"/>
  <c r="G154" i="1" s="1"/>
  <c r="F153" i="1"/>
  <c r="H153" i="1" s="1"/>
  <c r="G153" i="1" s="1"/>
  <c r="F152" i="1"/>
  <c r="H152" i="1" s="1"/>
  <c r="G152" i="1" s="1"/>
  <c r="F151" i="1"/>
  <c r="H151" i="1" s="1"/>
  <c r="G151" i="1" s="1"/>
  <c r="F150" i="1"/>
  <c r="H150" i="1" s="1"/>
  <c r="G150" i="1" s="1"/>
  <c r="F149" i="1"/>
  <c r="H149" i="1" s="1"/>
  <c r="G149" i="1" s="1"/>
  <c r="F148" i="1"/>
  <c r="H148" i="1" s="1"/>
  <c r="G148" i="1" s="1"/>
  <c r="F147" i="1"/>
  <c r="H147" i="1" s="1"/>
  <c r="G147" i="1" s="1"/>
  <c r="F146" i="1"/>
  <c r="H146" i="1" s="1"/>
  <c r="G146" i="1" s="1"/>
  <c r="F145" i="1"/>
  <c r="H145" i="1" s="1"/>
  <c r="G145" i="1" s="1"/>
  <c r="F144" i="1"/>
  <c r="H144" i="1" s="1"/>
  <c r="G144" i="1" s="1"/>
  <c r="F143" i="1"/>
  <c r="H143" i="1" s="1"/>
  <c r="G143" i="1" s="1"/>
  <c r="F142" i="1"/>
  <c r="H142" i="1" s="1"/>
  <c r="G142" i="1" s="1"/>
  <c r="F141" i="1"/>
  <c r="H141" i="1" s="1"/>
  <c r="G141" i="1" s="1"/>
  <c r="F140" i="1"/>
  <c r="H140" i="1" s="1"/>
  <c r="G140" i="1" s="1"/>
  <c r="F139" i="1"/>
  <c r="H139" i="1" s="1"/>
  <c r="G139" i="1" s="1"/>
  <c r="F137" i="1"/>
  <c r="H137" i="1" s="1"/>
  <c r="G137" i="1" s="1"/>
  <c r="F136" i="1"/>
  <c r="H136" i="1" s="1"/>
  <c r="G136" i="1" s="1"/>
  <c r="F135" i="1"/>
  <c r="H135" i="1" s="1"/>
  <c r="G135" i="1" s="1"/>
  <c r="F134" i="1"/>
  <c r="H134" i="1" s="1"/>
  <c r="G134" i="1" s="1"/>
  <c r="F133" i="1"/>
  <c r="H133" i="1" s="1"/>
  <c r="G133" i="1" s="1"/>
  <c r="F132" i="1"/>
  <c r="H132" i="1" s="1"/>
  <c r="G132" i="1" s="1"/>
  <c r="F131" i="1"/>
  <c r="H131" i="1" s="1"/>
  <c r="G131" i="1" s="1"/>
  <c r="F130" i="1"/>
  <c r="H130" i="1" s="1"/>
  <c r="G130" i="1" s="1"/>
  <c r="F129" i="1"/>
  <c r="H129" i="1" s="1"/>
  <c r="G129" i="1" s="1"/>
  <c r="F128" i="1"/>
  <c r="H128" i="1" s="1"/>
  <c r="G128" i="1" s="1"/>
  <c r="F127" i="1"/>
  <c r="H127" i="1" s="1"/>
  <c r="G127" i="1" s="1"/>
  <c r="F126" i="1"/>
  <c r="H126" i="1" s="1"/>
  <c r="G126" i="1" s="1"/>
  <c r="F125" i="1"/>
  <c r="H125" i="1" s="1"/>
  <c r="G125" i="1" s="1"/>
  <c r="F123" i="1"/>
  <c r="H123" i="1" s="1"/>
  <c r="G123" i="1" s="1"/>
  <c r="F122" i="1"/>
  <c r="H122" i="1" s="1"/>
  <c r="G122" i="1" s="1"/>
  <c r="F121" i="1"/>
  <c r="H121" i="1" s="1"/>
  <c r="G121" i="1" s="1"/>
  <c r="F120" i="1"/>
  <c r="H120" i="1" s="1"/>
  <c r="G120" i="1" s="1"/>
  <c r="F119" i="1"/>
  <c r="H119" i="1" s="1"/>
  <c r="G119" i="1" s="1"/>
  <c r="F118" i="1"/>
  <c r="H118" i="1" s="1"/>
  <c r="G118" i="1" s="1"/>
  <c r="F117" i="1"/>
  <c r="H117" i="1" s="1"/>
  <c r="G117" i="1" s="1"/>
  <c r="F116" i="1"/>
  <c r="H116" i="1" s="1"/>
  <c r="G116" i="1" s="1"/>
  <c r="F115" i="1"/>
  <c r="H115" i="1" s="1"/>
  <c r="G115" i="1" s="1"/>
  <c r="F114" i="1"/>
  <c r="H114" i="1" s="1"/>
  <c r="G114" i="1" s="1"/>
  <c r="F113" i="1"/>
  <c r="H113" i="1" s="1"/>
  <c r="G113" i="1" s="1"/>
  <c r="F112" i="1"/>
  <c r="H112" i="1" s="1"/>
  <c r="G112" i="1" s="1"/>
  <c r="F111" i="1"/>
  <c r="H111" i="1" s="1"/>
  <c r="G111" i="1" s="1"/>
  <c r="F110" i="1"/>
  <c r="H110" i="1" s="1"/>
  <c r="G110" i="1" s="1"/>
  <c r="F109" i="1"/>
  <c r="H109" i="1" s="1"/>
  <c r="G109" i="1" s="1"/>
  <c r="F108" i="1"/>
  <c r="H108" i="1" s="1"/>
  <c r="G108" i="1" s="1"/>
  <c r="F107" i="1"/>
  <c r="H107" i="1" s="1"/>
  <c r="G107" i="1" s="1"/>
  <c r="F106" i="1"/>
  <c r="H106" i="1" s="1"/>
  <c r="G106" i="1" s="1"/>
  <c r="F105" i="1"/>
  <c r="H105" i="1" s="1"/>
  <c r="G105" i="1" s="1"/>
  <c r="F104" i="1"/>
  <c r="H104" i="1" s="1"/>
  <c r="G104" i="1" s="1"/>
  <c r="F103" i="1"/>
  <c r="H103" i="1" s="1"/>
  <c r="G103" i="1" s="1"/>
  <c r="F102" i="1"/>
  <c r="H102" i="1" s="1"/>
  <c r="G102" i="1" s="1"/>
  <c r="F101" i="1"/>
  <c r="H101" i="1" s="1"/>
  <c r="G101" i="1" s="1"/>
  <c r="F100" i="1"/>
  <c r="H100" i="1" s="1"/>
  <c r="G100" i="1" s="1"/>
  <c r="F99" i="1"/>
  <c r="H99" i="1" s="1"/>
  <c r="G99" i="1" s="1"/>
  <c r="F98" i="1"/>
  <c r="H98" i="1" s="1"/>
  <c r="G98" i="1" s="1"/>
  <c r="F97" i="1"/>
  <c r="H97" i="1" s="1"/>
  <c r="G97" i="1" s="1"/>
  <c r="F96" i="1"/>
  <c r="H96" i="1" s="1"/>
  <c r="G96" i="1" s="1"/>
  <c r="F95" i="1"/>
  <c r="H95" i="1" s="1"/>
  <c r="G95" i="1" s="1"/>
  <c r="F94" i="1"/>
  <c r="H94" i="1" s="1"/>
  <c r="G94" i="1" s="1"/>
  <c r="F93" i="1"/>
  <c r="H93" i="1" s="1"/>
  <c r="G93" i="1" s="1"/>
  <c r="F92" i="1"/>
  <c r="H92" i="1" s="1"/>
  <c r="G92" i="1" s="1"/>
  <c r="F91" i="1"/>
  <c r="H91" i="1" s="1"/>
  <c r="G91" i="1" s="1"/>
  <c r="F90" i="1"/>
  <c r="H90" i="1" s="1"/>
  <c r="G90" i="1" s="1"/>
  <c r="F89" i="1"/>
  <c r="H89" i="1" s="1"/>
  <c r="G89" i="1" s="1"/>
  <c r="G88" i="1"/>
  <c r="F88" i="1"/>
  <c r="H88" i="1" s="1"/>
  <c r="F87" i="1"/>
  <c r="H87" i="1" s="1"/>
  <c r="G87" i="1" s="1"/>
  <c r="F86" i="1"/>
  <c r="H86" i="1" s="1"/>
  <c r="G86" i="1" s="1"/>
  <c r="F84" i="1"/>
  <c r="H84" i="1" s="1"/>
  <c r="G84" i="1" s="1"/>
  <c r="G83" i="1"/>
  <c r="F83" i="1"/>
  <c r="H83" i="1" s="1"/>
  <c r="F82" i="1"/>
  <c r="H82" i="1" s="1"/>
  <c r="G82" i="1" s="1"/>
  <c r="F81" i="1"/>
  <c r="H81" i="1" s="1"/>
  <c r="G81" i="1" s="1"/>
  <c r="F80" i="1"/>
  <c r="H80" i="1" s="1"/>
  <c r="G80" i="1" s="1"/>
  <c r="G79" i="1"/>
  <c r="F79" i="1"/>
  <c r="H79" i="1" s="1"/>
  <c r="F78" i="1"/>
  <c r="H78" i="1" s="1"/>
  <c r="G78" i="1" s="1"/>
  <c r="F76" i="1"/>
  <c r="H76" i="1" s="1"/>
  <c r="G76" i="1" s="1"/>
  <c r="F75" i="1"/>
  <c r="H75" i="1" s="1"/>
  <c r="G75" i="1" s="1"/>
  <c r="G74" i="1"/>
  <c r="F74" i="1"/>
  <c r="H74" i="1" s="1"/>
  <c r="F72" i="1"/>
  <c r="H72" i="1" s="1"/>
  <c r="G72" i="1" s="1"/>
  <c r="F71" i="1"/>
  <c r="H71" i="1" s="1"/>
  <c r="G71" i="1" s="1"/>
  <c r="F68" i="1"/>
  <c r="H68" i="1" s="1"/>
  <c r="G68" i="1" s="1"/>
  <c r="G67" i="1"/>
  <c r="F67" i="1"/>
  <c r="H67" i="1" s="1"/>
  <c r="F66" i="1"/>
  <c r="H66" i="1" s="1"/>
  <c r="G66" i="1" s="1"/>
  <c r="F65" i="1"/>
  <c r="H65" i="1" s="1"/>
  <c r="G65" i="1" s="1"/>
  <c r="F64" i="1"/>
  <c r="H64" i="1" s="1"/>
  <c r="G64" i="1" s="1"/>
  <c r="G63" i="1"/>
  <c r="F63" i="1"/>
  <c r="H63" i="1" s="1"/>
  <c r="F62" i="1"/>
  <c r="H62" i="1" s="1"/>
  <c r="G62" i="1" s="1"/>
  <c r="F61" i="1"/>
  <c r="H61" i="1" s="1"/>
  <c r="G61" i="1" s="1"/>
  <c r="F59" i="1"/>
  <c r="H59" i="1" s="1"/>
  <c r="G59" i="1" s="1"/>
  <c r="G58" i="1"/>
  <c r="F58" i="1"/>
  <c r="H58" i="1" s="1"/>
  <c r="F57" i="1"/>
  <c r="H57" i="1" s="1"/>
  <c r="G57" i="1" s="1"/>
  <c r="F55" i="1"/>
  <c r="H55" i="1" s="1"/>
  <c r="G55" i="1" s="1"/>
  <c r="F54" i="1"/>
  <c r="H54" i="1" s="1"/>
  <c r="G54" i="1" s="1"/>
  <c r="G53" i="1"/>
  <c r="F53" i="1"/>
  <c r="H53" i="1" s="1"/>
  <c r="F52" i="1"/>
  <c r="H52" i="1" s="1"/>
  <c r="G52" i="1" s="1"/>
  <c r="F51" i="1"/>
  <c r="H51" i="1" s="1"/>
  <c r="G51" i="1" s="1"/>
  <c r="F50" i="1"/>
  <c r="H50" i="1" s="1"/>
  <c r="G50" i="1" s="1"/>
  <c r="G49" i="1"/>
  <c r="F49" i="1"/>
  <c r="H49" i="1" s="1"/>
  <c r="F48" i="1"/>
  <c r="H48" i="1" s="1"/>
  <c r="G48" i="1" s="1"/>
  <c r="F47" i="1"/>
  <c r="H47" i="1" s="1"/>
  <c r="G47" i="1" s="1"/>
  <c r="F46" i="1"/>
  <c r="H46" i="1" s="1"/>
  <c r="G46" i="1" s="1"/>
  <c r="G45" i="1"/>
  <c r="F45" i="1"/>
  <c r="H45" i="1" s="1"/>
  <c r="F44" i="1"/>
  <c r="H44" i="1" s="1"/>
  <c r="G44" i="1" s="1"/>
  <c r="F43" i="1"/>
  <c r="H43" i="1" s="1"/>
  <c r="G43" i="1" s="1"/>
  <c r="F42" i="1"/>
  <c r="H42" i="1" s="1"/>
  <c r="G42" i="1" s="1"/>
  <c r="G41" i="1"/>
  <c r="F41" i="1"/>
  <c r="H41" i="1" s="1"/>
  <c r="F40" i="1"/>
  <c r="H40" i="1" s="1"/>
  <c r="G40" i="1" s="1"/>
  <c r="F39" i="1"/>
  <c r="H39" i="1" s="1"/>
  <c r="G39" i="1" s="1"/>
  <c r="F38" i="1"/>
  <c r="H38" i="1" s="1"/>
  <c r="G38" i="1" s="1"/>
  <c r="G37" i="1"/>
  <c r="F37" i="1"/>
  <c r="H37" i="1" s="1"/>
  <c r="F36" i="1"/>
  <c r="H36" i="1" s="1"/>
  <c r="G36" i="1" s="1"/>
  <c r="F34" i="1"/>
  <c r="H34" i="1" s="1"/>
  <c r="G34" i="1" s="1"/>
  <c r="F33" i="1"/>
  <c r="H33" i="1" s="1"/>
  <c r="G33" i="1" s="1"/>
  <c r="G32" i="1"/>
  <c r="F32" i="1"/>
  <c r="H32" i="1" s="1"/>
  <c r="F31" i="1"/>
  <c r="H31" i="1" s="1"/>
  <c r="G31" i="1" s="1"/>
  <c r="F30" i="1"/>
  <c r="H30" i="1" s="1"/>
  <c r="G30" i="1" s="1"/>
  <c r="F29" i="1"/>
  <c r="H29" i="1" s="1"/>
  <c r="G29" i="1" s="1"/>
  <c r="G28" i="1"/>
  <c r="F28" i="1"/>
  <c r="H28" i="1" s="1"/>
  <c r="F27" i="1"/>
  <c r="H27" i="1" s="1"/>
  <c r="G27" i="1" s="1"/>
  <c r="F26" i="1"/>
  <c r="H26" i="1" s="1"/>
  <c r="G26" i="1" s="1"/>
  <c r="F25" i="1"/>
  <c r="H25" i="1" s="1"/>
  <c r="G25" i="1" s="1"/>
  <c r="G24" i="1"/>
  <c r="F24" i="1"/>
  <c r="H24" i="1" s="1"/>
  <c r="F23" i="1"/>
  <c r="H23" i="1" s="1"/>
  <c r="G23" i="1" s="1"/>
  <c r="F22" i="1"/>
  <c r="H22" i="1" s="1"/>
  <c r="G22" i="1" s="1"/>
  <c r="F21" i="1"/>
  <c r="H21" i="1" s="1"/>
  <c r="G21" i="1" s="1"/>
  <c r="G20" i="1"/>
  <c r="F20" i="1"/>
  <c r="H20" i="1" s="1"/>
  <c r="F19" i="1"/>
  <c r="H19" i="1" s="1"/>
  <c r="G19" i="1" s="1"/>
  <c r="F18" i="1"/>
  <c r="F459" i="1" s="1"/>
  <c r="F17" i="1"/>
  <c r="H17" i="1" s="1"/>
  <c r="G17" i="1" s="1"/>
  <c r="H18" i="1" l="1"/>
  <c r="G18" i="1" s="1"/>
  <c r="F460" i="1" s="1"/>
  <c r="F461" i="1" s="1"/>
  <c r="B8" i="1" s="1"/>
</calcChain>
</file>

<file path=xl/sharedStrings.xml><?xml version="1.0" encoding="utf-8"?>
<sst xmlns="http://schemas.openxmlformats.org/spreadsheetml/2006/main" count="1243" uniqueCount="807">
  <si>
    <t>ANEJO I</t>
  </si>
  <si>
    <t xml:space="preserve">CRITERIOS EVALUABLES DE FORMA AUTOMÁTICA MEDIANTE FÓRMULAS </t>
  </si>
  <si>
    <t>De acuerdo con el siguiente cuadro de unidades y precios:</t>
  </si>
  <si>
    <t>CUADRO DE UNIDADES Y PRECIOS</t>
  </si>
  <si>
    <t>TSA0068053</t>
  </si>
  <si>
    <t>Nº Uds.</t>
  </si>
  <si>
    <t>Ud.</t>
  </si>
  <si>
    <t>Descripción</t>
  </si>
  <si>
    <t>Precio unit. (IPSI no incluido)</t>
  </si>
  <si>
    <t>Importe (IPSI no incluido)</t>
  </si>
  <si>
    <t>INSTALACIÓN DE CLIMATIZACIÓN</t>
  </si>
  <si>
    <t>EQUIPOS</t>
  </si>
  <si>
    <t>PRODUCCIÓN DE FRIO</t>
  </si>
  <si>
    <t>ENFRI1</t>
  </si>
  <si>
    <t>ud</t>
  </si>
  <si>
    <t>Ud. de instalación  de Enfriadora de agua de condensación por agua de compresor de tornillo tri-rotor semihermético con refrigerante R-134a, marca Carrier o equivalente aprobada, de las siguientes características:
· Modelo:23XRV  42 42  NRVBA90+VFD Active Rectifier. 
· Potencia frío: 1800 kW (agua fría 12/7ºC, agua de condensación 30/35ºC)
· Potencia absorbida: 313.6  kW
· EER: 5,96
· IPLV según ARI 550/590: 10,50
 Compresor del tipo "desplazamiento positivo" sin posibilidad de retrocesos.
 Variador de velocidad tipo AFE refrigerado por el gas refrigerante. Tecnología active front en para baja emisión de armónicos (distorsión THD&lt;3%)
· Suministro eléctrico a 400V-3-50Hz.
· Evaporador y condesador a 10 bar, acoplamientos victaulic.
· Carga completa de R-134a y de aceite.
· Almohadillas de neopreno para aislamiento de apoyos.
· Aislamiento térmico de superficies frías.
 Conexiones invertidas en evaporador y condensador
· Válvulas de seguridad de presión de refrigerante en los intercambiadores e interruptor de alta presión, con posibilidad de verificación y ajuste (obligado por directiva PED), sin necesidad de retirar la carga de refrigerante.
· Válvulas de aislamiento de refrigerante en descarga de compresor y en línea de líquido para almacenamiento interno de la totalidad de la carga de refrigerante en el evaporador o en el condensador. No hace falta tanque externo de almacenamiento.
· Señal de control de condensación 4-20 mA para temperaturas bajas. Posibilidad de funcionamiento con caudal variable.
· Incluye opcional Bajo nivel sonoro
· Fabricación de acuerdo a ISO 9001 e ISO 14001 y a directivas europeas (marca CE)
Tarjeta de salida de datos a protocolo Jbus para comunicación de datos de cada máquina al sistema de gestión centralizada.
Conjunto de cuatro antivibradores metálicos para apoyo de enfriadora de agua, marca VIBRATEC o equivalente.
Incluida instalación mecánica y eléctrica, puesta en marcha. Totalmente montada.
Comprende todos los trabajos,  y medios auxiliares necesarios para dejar la unidad completa, incluso conexionado eléctrico, totalmente instalada, probada y en perfecto estado de funcionamiento, La enfriadora será suministrada por TRAGSA.</t>
  </si>
  <si>
    <t>ENFRI2</t>
  </si>
  <si>
    <t>Ud. de instalación de Enfriadora de agua de condensación por agua de compresor de tornillo con refrigerante R-134a, marca Carrier o equivalente, de las siguientes características:
· Modelo:30XW-1002
· Potencia frío: 1007,7 kW (agua fría 12/7ºC, agua de condensación 30/35ºC)
· Potencia absorbida: 193,56 kW
· EER: 5,21
 ESEER: 6,20
· IPLV según ARI 550/590: 7,45
· Suministro eléctrico a 400V-3-50Hz.
· Evaporador y condesador a 10 bar, acoplamientos victaulic.
· Carga completa de R-134a y de aceite.
· Almohadillas de neopreno para aislamiento de apoyos.
· Aislamiento térmico de superficies frías.
 Conexiones invertidas en evaporador y condensador
· Válvulas de seguridad de presión de refrigerante en los intercambiadores e interruptor de alta presión, con posibilidad de verificación y ajuste (obligado por directiva PED), sin necesidad de retirar la carga de refrigerante.
· Válvulas de aislamiento de refrigerante en descarga de compresor y en línea de líquido para almacenamiento interno de la totalidad de la carga de refrigerante en el evaporador o en el condensador. No hace falta tanque externo de almacenamiento.
· Señal de control de condensación 4-20 mA para temperaturas bajas. Posibilidad de funcionamiento con caudal variable.
· Incluye opcional bajo nivel sonoro
· Fabricación de acuerdo a ISO 9001 e ISO 14001 y a directivas europeas (marca ?CE?)
Tarjeta de salida de datos a protocolo Jbus para comunicación de datos de cada máquina al sistema de gestión centralizada.
Conjunto de cuatro antivibradores metálicos para apoyo de enfriadora de agua, marca VIBRATEC o equivalente.
Incluida instalación mecánica y eléctrica, puesta en marcha. Totalmente montada.
Comprende todos los trabajos y medios auxiliares necesarios para dejar la unidad completa, incluso conexionado eléctrico, totalmente instalada, probada y en perfecto estado de funcionamiento. La enfriadora será suministrada por TRAGSA.</t>
  </si>
  <si>
    <t>PROCC063</t>
  </si>
  <si>
    <t>Ud. de Instalación de Equipo formado por  torre de enfriamiento de agua de circuito abierto y tiro forzado con ventilador helicoidal de tiro  inducido  marca BALTIMORE o equivalente, modelo  XES15E 1212-07HE o similar, estructura y paneles en chapa de acero galvanizado por inmersión en caliente Z600 (600 gr/m2 de zinc) y posterior pulverización de polímero. Acabado Baltiplus. Proteción anticorrosión Baltibond. El proceso de fabricación  se  realiza  de  acuerdo  con  la  NORMA  ISO 9002. Con las siguientes características:
- Potencia: 1046 Kw
- Tª agua: 35-30ºC
- Tª húmeda: 26,4ºC
- Tº seca: 36,4ºC
- Nº ventiladores: 2
- Potencia del motor: 2 x4  Kw
Incluso, control eléctrico del nivel mínimo de agua, resistencias antihielo con termostato, tapa de distribución de agua, escaleras interna y externa y protección anticorrosión Baltibond. 
Conjunto de cuatro antivibradores metálicos para apoyo de enfriadora de agua, marca VIBRATEC o equivalente aprobada.
Totalmente instalada.
Comprende todos los trabajos, materiales y medios auxiliares necesarios para dejar la unidad completa, totalmente instalada, probada y en perfecto estado de funcionamiento. La torre será suministrada por TRAGSA.</t>
  </si>
  <si>
    <t>PROCC063a</t>
  </si>
  <si>
    <t>Ud. de instalación de equipo formado por  torre de enfriamiento de agua de circuito abierto y tiro forzado con ventilador helicoidal de tiro  inducido  marca BALTIMORE o equivalente aprobada, modelo  S15E 1012-10JE, estructura y paneles en chapa de acero galvanizado por inmersión en caliente Z600 (600 gr/m2 de zinc) y posterior pulverización de polímero. Acabado Baltiplus. Proteción anticorrosión Baltibond. El proceso de fabricación  se  realiza  de  acuerdo  con  la  NORMA  ISO 9002. Con las siguientes características:
- Potencia: 1.201 Kw
- Tª agua: 35-30ºC
- Tª húmeda: 26,4ºC
- Tº seca: 36,4ºC
- Nº ventiladores: 2
- Potencia del motor: 2 x 5,5  Kw
Incluso, control eléctrico del nivel mínimo de agua, resistencias antihielo con termostato, tapa de distribución de agua, escaleras interna y externa y protección anticorrosión Baltibond. 
Conjunto de cuatro antivibradores metálicos para apoyo de enfriadora de agua, marca VIBRATEC o equivalente aprobada.
Totalmente instalada.
Comprende todos los trabajos y medios auxiliares necesarios para dejar la unidad completa, totalmente instalada, probada y en perfecto estado de funcionamiento. La torre será suministrada por TRAGSA.</t>
  </si>
  <si>
    <t>PROCC063aS</t>
  </si>
  <si>
    <t>Ud. de instalación de Sistema de filtración y tratamiento para agua de torre marca BALTIMORE o equivalente, formado por:
-Sistema de filtración PF64M_025_AP
-Equipo de tratamiento de agua BCP 2D 20 T PACK
Incluyendo bomba de recirculación del circuito de filtrado totalmente conectada con tubería de acero inoxidable, valvulas y elementos de conexión. Totalmente instalado.
Comprende todos los trabajos, materiales y medios auxiliares necesarios para dejar la unidad completa, totalmente instalada, probada y en perfecto estado de funcionamiento. El sistema de filtración y tratamiento de agua será suministrado por TRAGSA.</t>
  </si>
  <si>
    <t>17.02.01bf1</t>
  </si>
  <si>
    <t>Ud. de instalación de Grupo motobomba en bancada BPF1 CIRCUITO PRIMARIO , marca GRUNDFOS  o equivalente con las siguientes caracteristicas:
 Caudal unitario: 154,8m3/h
 Presión: 15 m.c.d.a 
 MotorVelocidad:1500 rpm
 Potencia Nom (P2):11 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será suministrada por TRAGSA.</t>
  </si>
  <si>
    <t>17.02.01bf2</t>
  </si>
  <si>
    <t>Ud. de instalación de Grupo motobomba en bancada BPF2,3 CIRCUITO PRIMARIO , marca GRUNDFOS  o equivalente con las siguientes caracteristicas:
 Caudal unitario: 173,8m3/h
 Presión: 14 m.c.d.a 
 MotorVelocidad:1500 rpm
 Potencia Nom (P2):11 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será suministrada por TRAGSA.</t>
  </si>
  <si>
    <t>17.02.01bf3</t>
  </si>
  <si>
    <t>Ud. de instalación de grupo motobomba en bancada BPF1,2,3 CIRCUITO SECUNDARIO CL CRÍTICOS , marca GRUNDFOS  o equivalente con las siguientes caracteristicas:
 Caudal unitario: 62,5 m3/h
 Presión: 23 m.c.d.a 
 MotorVelocidad:1500 rpm
 Potencia Nom (P2):7,5 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</si>
  <si>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17.02.01bf4</t>
  </si>
  <si>
    <t>Ud. de instalación de Grupo motobomba en bancada BPF4,5,6 CIRCUITO SECUNDARIO CL GENERAL , marca GRUNDFOS  o equivalente con las siguientes caracteristicas:
 Caudal unitario: 168 m3/h
 Presión: 28 m.c.d.a 
 MotorVelocidad:1500 rpm
 Potencia Nom (P2):22Kw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</si>
  <si>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17.02.01bf5</t>
  </si>
  <si>
    <t>Ud. de instalación de Grupo motobomba en bancada BPF7,8,9 CIRCUITO SECUNDARIO FANCOILS , marca GRUNDFOS  o equivalente con las siguientes caracteristicas:
 Caudal unitario: 190 m3/h
 Presión: 30 m.c.d.a 
 MotorVelocidad:1500 rpm
 Potencia Nom (P2):22Kw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</si>
  <si>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17.02.01bf6</t>
  </si>
  <si>
    <t>Ud. de instalación de Grupo motobomba en bancada BT1 CIRCUITO TORRES , marca GRUNDFOS  o equivalente con las siguientes caracteristicas:
 Caudal unitario: 181,3 m3/h
 Presión: 32 m.c.d.a 
 MotorVelocidad:1500 rpm
 Potencia Nom (P2):30Kw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</si>
  <si>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17.02.01bf7</t>
  </si>
  <si>
    <t>Ud. de instalación de Grupo motobomba en bancada BT2,3 CIRCUITO TORRES , marca GRUNDFOS  o equivalente con las siguientes caracteristicas:
 Caudal unitario: 206,6m3/h
 Presión: 31 m.c.d.a 
 MotorVelocidad:1500 rpm
 Potencia Nom (P2):30Kw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</si>
  <si>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DEPEXP1</t>
  </si>
  <si>
    <t>Ud. de instalación de Equipo de expansión cerrado marca SEDICAL o equivalente, modelo RG-1000, con capacidad para 1000 l., motor compresor doble, regulador automático e indicador de contenido del vaso. Presión de trabajo 10 bar.
Comprende todos los trabajos, materiales y medios auxiliares necesarios para dejar la unidad completa, totalmente instalada, probada y en perfecto estado de funcionamiento. El equipo lo suministrará TRAGSA</t>
  </si>
  <si>
    <t>5.18.4.33</t>
  </si>
  <si>
    <t>Suministro y montaje de Conjunto de chapas de identificación de equipos colectores, circuitos y otros elementos en salas de máquinas y salas de climatizadores, indicando el nombre y las características de los mismos con caracteres indelebles, en materiales resistentes y situadas en lugar visible, según se indica en ITE 05.1.11.</t>
  </si>
  <si>
    <t>5.18.4.34</t>
  </si>
  <si>
    <t>Ud. de suministro y montaje de Cuadro a instalar en salas de máquinas, realizado sobre material plástico, con tinta indeleble, con protección de cristal y marco, reflejando el protocolo de actuación en caso de emergencia, con teléfonos del personal de mantenimiento y bomberos.</t>
  </si>
  <si>
    <t>5.18.4.32C</t>
  </si>
  <si>
    <t>Ud. de suministro y montaje de Cuadro sinóptico a instalar en la sala de calderas y grupos de presión, realizado sobre material plástico, con tinta indeleble, con protección de cristal y marco reflejando los esquemas de principio y los códigos de colores de señalización de conducciones.</t>
  </si>
  <si>
    <t>D51C011</t>
  </si>
  <si>
    <t>Ud. de suministro y montaje de Sistema automático de llenado de la instalación, compuesto por llave de corte de 1 1/2", contador, filtro, válvula de retención, válvula automática de 1" y by pass de seguridad con válvula manual. 
Comprende todos los trabajos, materiales y medios auxiliares necesarios para dejar la unidad completa, totalmente instalada, probada y en perfecto estado de funcionamiento.</t>
  </si>
  <si>
    <t>D51VAR001</t>
  </si>
  <si>
    <t>Ud. de suministro y montaje Sistema de dosificación de inhibidor de corrosión e incrustación VIVENDI o equivalente aprobado, modelo CHEM-CC134 o equivalente, para circuito cerrado, compuesto por una bomba dosificadora electromágnetica modelo DE12 o equivalente completa con conexiones en aspiración e impulsión, válvulas de conexión e inyección un contador emisor de impulsos y depósito de reactivo de 300 l. en PE.
Comprende todos los trabajos, materiales y medios auxiliares necesarios para dejar la unidad completa, totalmente instalada, probada y en perfecto estado de funcionamiento.</t>
  </si>
  <si>
    <t>PRODUCCIÓN DE CALOR</t>
  </si>
  <si>
    <t>18.01.115</t>
  </si>
  <si>
    <t>Ud. de instalación de Caldera VIESSMANN Vitoplex 200, Modelo SX2A o equivalente. La instalación consiste en trasnporte desde zona de acopio en obra a sala de calderas, ubicación de caldera sobre bancada existente, montaje de quemador y elementos auxiliares de la misma (tapas leterales, etc). La instalación incluye conexionado electrico de elementos de la caldera( quemador y cableado de control ) asi como conexionado de tuberias de agua y gasoleo. La puesta en marcha de la misma la realizará un técnico de la marca comercial de la caldera con apoyo de personal del adjudicatario.
Datos técnicos: Potencia térmica útil 1300 kW. Dimensiones totales: Longitud 2750 mm, Anchura 1380 mm, Altura 1920 mm, Peso con aislamiento térmico 2475 kg.
Incluye quemador:
Weishaupt-Monarch modelo WM-L20/2-A/R o equivalente aprobada, para Gasóleo,electrónico digital. Potencia máxima 2100 kW y potencia mínima 600 kW.
Motor trifásico 3 kW, con programador W-FM50. Contactor eléctricoincorporado. Regulación modulante. Dimensiones en mm, largo, ancho y alto:
810 x 817 x 565. 
Comprende todos los trabajos, materiales y medios auxiliares necesarios para dejar la unidad completa, totalmente instalada, probada y en perfecto estado de funcionamiento. La caldera y el quemador lo suministrará TRAGSA.</t>
  </si>
  <si>
    <t>18.01.1151</t>
  </si>
  <si>
    <t>Ud. de instalación de Caldera VIESSMANN Vitoplex 200, Modelo SX2A o equivalente.  La instalación consiste en trasnporte desde zona de acopio en obra a sala de calderas, ubicación de caldera sobre bancada existente, montaje de quemador y elementos auxiliares de la misma (tapas leterales, etc). La instalación incluye conexionado electrico de elementos de la caldera( quemador y cableado de control ) asi como conexionado de tuberias de agua y gasoleo. La puesta en marcha de la misma la realizará un técnico de la marca comercial de la caldera con apoyo de personal del adjudicatario.
Datos técnicos : Potencia térmica útil 900 kW, Longitud 2580 mm, Anchura 1285 mm, Altura 1690 mm, Peso con aislamiento térmico 1780 kg
Incluye quemador:
Quemador marca Weishaupt-Monarch modelo WM-L20/2-A/R para Gasóleo,electrónico digital. Potencia máxima 2100 kW y potencia mínima 600 kW.
Motor trifásico 3 kW, con programador W-FM50. Contactor eléctrico incorporado. Regulación modulante. Dimensiones en mm, largo, ancho y alto:
810 x 817 x 565.
Comprende todos los trabajos, materiales y medios auxiliares necesarios para dejar la unidad completa, totalmente instalada, probada y en perfecto estado de funcionamiento. La caldera y el quemador lo suministrará TRAGSA.</t>
  </si>
  <si>
    <t>18.01.119</t>
  </si>
  <si>
    <t>m</t>
  </si>
  <si>
    <t>Ml. de suministro y montaje de Chimenea modular de acero inoxidable de doble pared marca DINAK o equivalente , diámetro 400 mm. interior / 475 mm. exterior,  instalada de acuerdo con las normas de montaje del fabricante. Los módulos rectos, de una longitud útil de 960 mm., soldados longitudinalmente en continuo, son ensamblables entre sí mediante un sistema macho-hembra que permite la absorción de las dilataciones producidas en cada elemento. La pared interior será de acero inoxidable AISI 304 de 4 mm. de espesor. La pared exterior de acero inoxidable AISI 304. La fijación de la pared interior a la pared exterior será mediante sistema de unión puntual, con ausencia de puentes térmicos. El aislamiento será de lana de roca de alta densidad 120 kg/cm2 e=30mm y, en las uniones, de fibra cerámica. Una vez montado el conducto, el aislamiento de cada módulo estará en contacto directo con el aislamiento del módulo siguiente. 
Comprende todos los trabajos, materiales y medios auxiliares (anclajes del fabricante a paramentos verticales y horizontales ), necesarios para dejar la unidad completa, totalmente instalada, probada y en perfecto estado de funcionamiento.</t>
  </si>
  <si>
    <t>18.01.120</t>
  </si>
  <si>
    <t>Ml. de suministro y montaje de Chimenea modular de acero inoxidable de doble pared marca DINAK o equivalente , diámetro 350 mm. interior / 425 mm. exterior, dimensionada según norma UNE 123.001 e instalada de acuerdo con las normas de montaje del fabricante. Los módulos rectos, de una longitud útil de 960 mm., soldados longitudinalmente en continuo, son ensamblables entre sí mediante un sistema macho-hembra que permite la absorción de las dilataciones producidas en cada elemento. La pared interior será de acero inoxidable AISI 304 de 4 mm. de espesor. La pared exterior de acero inoxidable AISI 304. La fijación de la pared interior a la pared exterior será mediante sistema de unión puntual, con ausencia de puentes térmicos. El aislamiento será de lana de roca de alta densidad 120 kg/cm2 e=30mm y, en las uniones, de fibra cerámica. Una vez montado el conducto, el aislamiento de cada módulo estará en contacto directo con el aislamiento del módulo siguiente. Comprende todos los trabajos, materiales y medios auxiliares (anclajes del fabricante a paramentos verticales y horizontales ),  necesarios para dejar la unidad completa, totalmente instalada, probada y en perfecto estado de funcionamiento.</t>
  </si>
  <si>
    <t>18.01.17</t>
  </si>
  <si>
    <t>Ud. de suministro y montaje de  Grupo de presión gemelo de gasóleo, formado por dos bombas autoaspirantes 220/380 V. trifásico de 500 l/h de caudal y 4 kg/cm2 de presión. Comprende todos los trabajos, materiales y medios auxiliares necesarios para dejar la unidad completa, totalmente instalada, probada y en perfecto estado de funcionamiento.</t>
  </si>
  <si>
    <t>18.01.17a</t>
  </si>
  <si>
    <t>Ud. de suministro y montaje de Red de distribución de gasóleo desde grupo de presión hasta conexión con el quemador, formado por tubería de acero negro incluso rampa de conexión con filtros y accesorios y depósito de enfriamiento. Totalmente instalado, probado y funcionando. Comprende todos los trabajos, materiales y medios auxiliares necesarios para dejar la unidad completa, totalmente instalada, probada y en perfecto estado de funcionamiento.</t>
  </si>
  <si>
    <t>D51DEP0041</t>
  </si>
  <si>
    <t>Ud. de instalación de Equipo de expansión cerrado marca SEDICAL o equivalente aprobada, modelo RG-2000, con capacidad para 2000 l., motor compresor doble, regulador automático e indicador de contenido del vaso. Presión de trabajo 10 bar.
Comprende todos los trabajos, materiales y medios auxiliares necesarios para dejar la unidad completa, totalmente instalada, probada y en perfecto estado de funcionamiento.El equipo lo suministrará TRAGSA.</t>
  </si>
  <si>
    <t>18.02.01b1</t>
  </si>
  <si>
    <t>Ud. de instalación de Grupo motobomba BPC1,2 CIRCUITO PRIMARIO, marca Grundfos o equivalente con las siguientes caracteristicas:
 Caudal unitario: 55,9 m3/h
 Presión: 6 m.c.d.a 
 MotorVelocidad:1500 rpm
 Potencia Nom (P2):1.5Kw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</si>
  <si>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18.02.01b2</t>
  </si>
  <si>
    <t>Ud. de instalación de Grupo motobomba BPC3 CIRCUITO PRIMARIO , marca Grundfos o equivalente con las siguientes caracteristicas:
 Caudal unitario: 38,7 m3/h
 Presión: 6 m.c.d.a 
 MotorVelocidad:1500 rpm
 Potencia Nom (P2):1.1Kw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</si>
  <si>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18.02.01b3</t>
  </si>
  <si>
    <t>Ud. de instalación de Grupo motobomba sobre bancada BSC-1,2 CIRCUITO SECUNDARIO FANCOILS , marca Grundfos o equivalente con las siguientes caracteristicas:
 Caudal unitario: 100 m3/h
 Presión: 30 m.c.d.a 
 MotorVelocidad:1500 rpm
 Potencia Nom (P2):11Kw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</si>
  <si>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18.02.01b4</t>
  </si>
  <si>
    <t>Ud. de instalación de Grupo motobomba sobre bancada BSC-3,4 CIRCUITO SECUNDARIO CL GENERAL , marca Grundfos o equivalente con las siguientes caracteristicas:
 Caudal unitario: 90 m3/h
 Presión: 28 m.c.d.a 
 MotorVelocidad:1500 rpm
 Potencia Nom (P2):11Kw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</si>
  <si>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18.02.01b5</t>
  </si>
  <si>
    <t>Ud. de instalación de Grupo motobomba en línea, BSC-5,6 CIRCUITO SECUNDARIO CL CRÍTICOS marca Grundfos o equivalente con las siguientes caracteristicas:
 Caudal unitario: 25,4 m3/h
 Presión: 23 m.c.d.a 
 MotorVelocidad:1500 rpm
 Potencia Nom (P2):2,2 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</si>
  <si>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18.02.01b6</t>
  </si>
  <si>
    <t>Ud. de instalación de Grupo motobomba en línea, BSC-7,8 CIRCUITO SECUNDARIO PROD ACSmarca Grundfos o equivalente con las siguientes caracteristicas:
 Caudal unitario: 25,4 m3/h
 Presión: 23 m.c.d.a 
 MotorVelocidad:1500 rpm
 Potencia Nom (P2):1,1 Kw
Incluyendo puente manométrico con manómetro de glicerina, conexión para desagüe con llave de corte de 1/2", manguitos antivibratorios y parte proporcional de accesorios y piezas especiales. Incluso aislamiento del cuerpo de bomba formado por planchas autoadhesivas hasta conseguir un aislamiento de 36 mm de espesor con terminación de chapa de aluminio y clips de sujección. Totalmente montado sobre Silent Blocks, conexionado, acabado y funcionando.
Comprende todos los trabajos, materiales y medios auxiliares necesarios para dejar la unidad completa, totalmente instalada, probada y en perfecto estado de funcionamiento. La bomba la suministrará TRAGSA.</t>
  </si>
  <si>
    <t>D51C016</t>
  </si>
  <si>
    <t>Ud. de instalación de Grupo motobomba para circuito de anticondensación de calderas, marca Grundfos o equivalente aprobada, de las siguientes características:
- Caudal 22000 l/h
- Presión  3 m.c.a.
Incluso tubería de conexión de acero negro de 2 1/2", manguitos antivibratorios, puente manométrico y llaves de corte, aislado todo con plancha de espuma elastomérica y recubrimiendo de chapa de aluminio de 0,6 mm de espesor. Totalmente instalado, probado y funcionando.
Comprende todos los trabajos, materiales y medios auxiliares necesarios para dejar la unidad completa, totalmente instalada, probada y en perfecto estado de funcionamiento. .La bomba la suministrará TRAGSA.</t>
  </si>
  <si>
    <t>D51C016A</t>
  </si>
  <si>
    <t>Ud. de instalación de Grupo motobomba para circuito de anticondensación de calderas, marca Grundfos o equivalente aprobada, de las siguientes características:
- Caudal 15000 l/h
- Presión  3 m.c.a.
Incluso tubería de conexión de acero negro de 2 1/2", manguitos antivibratorios, puente manométrico y llaves de corte, aislado todo con plancha de espuma elastomérica y recubrimiendo de chapa de aluminio de 0,6 mm de espesor. Totalmente instalado, probado y funcionando. La bomba la suministrará TRAGSA.</t>
  </si>
  <si>
    <t>5.18.4.338</t>
  </si>
  <si>
    <t>5.18.4.348</t>
  </si>
  <si>
    <t>5.18.4.32CF</t>
  </si>
  <si>
    <t>D51C0118</t>
  </si>
  <si>
    <t>D51VAR0018</t>
  </si>
  <si>
    <t>CLIMATIZADORES</t>
  </si>
  <si>
    <t>CLIMA001</t>
  </si>
  <si>
    <t>Ud. de instalación de Climatizador modular, marca SWEGON o equivalente, la instalación consiste en transporte desde acopio en obra a ubicación definitiva según planos de proyecto, la instalación incluye ensamblaje de todos los elementos suministrados por el fabricante, incluso conexionado eléctrico de potencia y elementos de control, y se coordinará con el instalador de los conductos para que este conecte los conductos en los climatizadores. Los climatizadores incorporan un cuadro eléctrico y todos los elementos vienen cableados y conexionados de fabrica, solo incluye por parte del adjudicatario el conexionado de potencia eléctrica y conexión con el bus de comunicaciones del control de clima. Los siguientes elementos ya vienen incluidos y cableados de fabrica :  Sensores de temperatura aire exterior y aire retorno, montados y conectados eléctricamente, -Sensor de temperatura aire impulsión, con cable y conector rápido para su conexión directa al climatizador.  -Sensores de presión estado filtros montados y conectados eléctricamente.  -Sensor de presión para conectar en conducto.  -Controlador de humectador externo.  -Sonda de humedad en impulsión.  -Sonda de humedad en retorno.  -Motor velocidad variable del recuperador rotativo, montado y conectado eléctricamente.  -Sondas presión medición caudal en ventiladores, montados y conectados eléctricamente.  -Variadores de velocidad en los ventiladores, integrados y cableados.  -Terminal de mano para lecturas y configuración in-situ en el propio climatizador, se suministra suelto con conector rápido para colocar en sala.    -Función de comunicación web integrada.
Comprende todos los trabajos, materiales y medios auxiliares necesarios para dejar la unidad completa, totalmente instalada, probada y en perfecto estado de funcionamiento, El climatizador será suministrado por  TRAGSA.</t>
  </si>
  <si>
    <t>17.PHA</t>
  </si>
  <si>
    <t>Ud. de suministro e instalación de red suministro de agua para suministro a  Paneles Humectación Adiabática a conectar a la red general de distribución de agua fría del edificio incluyendo:
- 300m de tubería PP-R RP Monocapa SDR 9/ Serie 4, D= 32 mm con aislamiento de espuma elastomérica
- 60 ud.Válvula de bola DN 15mm para conexión a paneles
Totalmente instalado, con p.p. de accesorios de conexión.
Comprende todos los trabajos, materiales y medios auxiliares necesarios para dejar la unidad completa, totalmente instalada, probada y en perfecto estado de funcionamiento.</t>
  </si>
  <si>
    <t>17.bancadacl</t>
  </si>
  <si>
    <t>m2</t>
  </si>
  <si>
    <t>Suministro e instalación de bancada metálica para climatizador formada por bastidor montado con perfiles IPE150 para apoyo de climatizadores incluso amortiguadores antisismo.
Comprende todos los trabajos, materiales y medios auxiliares necesarios para dejar la unidad completa, totalmente instalada, probada y en perfecto estado de funcionamiento.</t>
  </si>
  <si>
    <t>FANCOILS Y EQUIPOS AUTÓNOMOS</t>
  </si>
  <si>
    <t>17FAN1</t>
  </si>
  <si>
    <t>Ud. de instalación de Fancoil de conducto, marca Carrier modelo 42NL335CE o equivalente, para instalación a cuatro tubo. Totalmente instalada y funcionando.
Comprende todos los trabajos, materiales y medios auxiliares necesarios para dejar la unidad completa, totalmente instalada, probada y en perfecto estado de funcionamiento. El equipo lo suministrará TRAGSA.</t>
  </si>
  <si>
    <t>17FAN2</t>
  </si>
  <si>
    <t>Ud. de instalación de Fancoil de cassette, marca Carrier modelo 42GW200D o equivalente , para instalación a cuatro tubos. Totalmente instalada y funcionando.
Comprende todos los trabajos, materiales y medios auxiliares necesarios para dejar la unidad completa, totalmente instalada, probada y en perfecto estado de funcionamiento. El equipo lo suministrará TRAGSA.</t>
  </si>
  <si>
    <t>17FAN3</t>
  </si>
  <si>
    <t>Ud. de instalación de Fancoil de cassette, marca Carrier modelo 42GW300D o equivalente, para instalación a cuatro tubos. Totalmente instalada y funcionando.
Comprende todos los trabajos, materiales y medios auxiliares necesarios para dejar la unidad completa, totalmente instalada, probada y en perfecto estado de funcionamiento. El equipo lo suministrará TRAGSA.</t>
  </si>
  <si>
    <t>17FAN4</t>
  </si>
  <si>
    <t>Ud. de instalación de Fancoil de cassette, marca Carrier modelo 42GW400D o equivalente, para instalación a cuatro tubos. Totalmente instalada y funcionando.
Comprende todos los trabajos, materiales y medios auxiliares necesarios para dejar la unidad completa, totalmente instalada, probada y en perfecto estado de funcionamiento. El equipo lo suministrará TRAGSA.</t>
  </si>
  <si>
    <t>17FAN5</t>
  </si>
  <si>
    <t>Ud. de instalación de Fancoil de cassette, marca Carrier modelo 42GW600Do equivalente , para instalación a cuatro tubos. Totalmente instalada y funcionando.
Comprende todos los trabajos, materiales y medios auxiliares necesarios para dejar la unidad completa, totalmente instalada, probada y en perfecto estado de funcionamiento. El equipo lo suministrará TRAGSA.</t>
  </si>
  <si>
    <t>CLIMAAISL01</t>
  </si>
  <si>
    <t>Ud. de suministro e instalación de Sistema Integrado de Generación de Presión Negativa para habitaciones de pacientes aislados, marca Aire Limpio o equivalente, con las siguientes características:
- Unidad para infecciosos modelo AL-25.15GI o equivalente, con un caudal de hasta 1.500 m3/h.
Incluyendo:
- Unidad de Control Programable
- Monitor digital AL-RM de control de aislamiento y presión diferencial,
con pantalla tactil de 4", alarmas visual y acústica y control de
acceso codificado.
- Atenuador acústico.
- Secciones de filtración.
· Filtro F9
· Filtro HEPA H13
· Esterilización de aire mediante UVGI de alta emisión.
Comprende todos los trabajos, materiales y medios auxiliares necesarios para dejar la unidad completa, totalmente instalada, probada y en perfecto estado de funcionamiento.</t>
  </si>
  <si>
    <t>17.01.146aa</t>
  </si>
  <si>
    <t>Ud. de suministro e instalación de equipo split, marca DAIKIN o equivalente compuesto por una unidad exterior y una unidad interior, Capcidad de refrigeración de 4,2 kW, inlcuido un control multifunción para cada unidad interior,  incluido conexionado frigorífico con su parte proporcional de tuberías de líquido y gas, conexionado eléctrico y de control, formación de sifones de desagüe de condensados y conexionado a la red de saneamiento; incluso pequeño material, material complementario, piezas especiales, mano de obra, ayudas de albañilería, así como todo lo necesario para su correcta instalación. Medida la unidad, totalmente instalada, probada y funcionando.
Comprende todos los trabajos, materiales y medios auxiliares necesarios para dejar la unidad completa, totalmente instalada, probada y en perfecto estado de funcionamiento.</t>
  </si>
  <si>
    <t>17.01.146ab</t>
  </si>
  <si>
    <t>Ud. de Suministro e instalación de equipo split, marca DAIKIN o equivalente compuesto por una unidad exterior y una unidad interior, Capcidad de refrigeración de 2 kW, inlcuido un control multifunción para cada unidad interior,  incluido conexionado frigorífico con su parte proporcional de tuberías de líquido y gas, conexionado eléctrico y de control, formación de sifones de desagüe de condensados y conexionado a la red de saneamiento; incluso pequeño material, material complementario, piezas especiales, mano de obra, ayudas de albañilería, así como todo lo necesario para su correcta instalación. Medida la unidad, totalmente instalada, probada y funcionando.
Comprende todos los trabajos, materiales y medios auxiliares necesarios para dejar la unidad completa, totalmente instalada, probada y en perfecto estado de funcionamiento.</t>
  </si>
  <si>
    <t>CONTROL FAN COILS</t>
  </si>
  <si>
    <t>FAN COILS Y EQUIPOS AUTONOMOS</t>
  </si>
  <si>
    <t>22.SER8300A0B00</t>
  </si>
  <si>
    <t>Ud. de  instalación de Controlador de Fan Coil SER8300 o equivalente parametrizable (2 o 4 tubos)
Display Tactil retroiluminado. Colores display seleccionables. Seleccion de Idioma. Carcasa Plata. Marco Plata
APLICACION: Controlador/termostato para Fan Coil (Necesario Pack Reles)
Modos: Conf
Comprende todos los trabajos, materiales y medios auxiliares necesarios para dejar la unidad completa, totalmente instalada, probada y en perfecto estado de funcionamiento. El controlador lo suministrará TRAGSA.</t>
  </si>
  <si>
    <t>22.SC3514E5045</t>
  </si>
  <si>
    <t>Ud. de instalación de Pack Rele + Transformador SC3000 o equivalente (Esclavo de los SER7300)
Alimentacion a 230VAC
Cableado directo a Actuadores (on-off) y Velocidades Ventilador
Recalentamiento electrico modulante
Aplicacion de 2 o 4 tubos
4 entradas adicionales
1 salida adicional de tens
Comprende todos los trabajos, materiales y medios auxiliares necesarios para dejar la unidad completa, totalmente instalada, probada y en perfecto estado de funcionamiento. El pack rele + transformador lo suministrará TRAGSA.</t>
  </si>
  <si>
    <t>VALVULAS FCS</t>
  </si>
  <si>
    <t>22.VP228E-10BQL</t>
  </si>
  <si>
    <t>Ud. de  instalación de valvulas SmartX Valvulas PIBCV o equivalente.  Valvulas de regulacion y de limitacion de caudal independientes de la presion para uso en circuitos de calentamiento y refrigeracion hidraulicos. Incluye terminales de medida.  Presion: PN16. Presion diferencial: 16-400 kPa. Temperatura del medio: -10 ºC a +120 ºC. Carrera: 2,25 mm. Tamano: DN10. Qnominal: 150 l/h, Qmaximo: 180 l/h. Actuadores: MP120 y MP130 o similar.
Comprende todos los trabajos, materiales y medios auxiliares necesarios para dejar la unidad completa, totalmente instalada, probada y en perfecto estado de funcionamiento. Las valvulas la suminstrara TRAGSA.</t>
  </si>
  <si>
    <t>22.VP228E-15BQL</t>
  </si>
  <si>
    <t>Ud. de instalación de valvulas SmartX Valvulas PIBCV o equivalente. Valvulas de regulacion y de limitacion de caudal independientes de la presion para uso en circuitos de calentamiento y refrigeracion hidraulicos. Incluye terminales de medida. Presion: PN16. Presion diferencial: 16-400 kPa. Temperatura del medio: -10 ºC a +120 ºC. Carrera: 2,25 mm. Tamano: DN15. Qnominal: 275 l/h, Qmaximo: 330 l/h. Actuadores: MP120 y MP130 o equivalente.
Comprende todos los trabajos, materiales y medios auxiliares necesarios para dejar la unidad completa, totalmente instalada, probada y en perfecto estado de funcionamiento. Las valvulas las suministrara TRAGSA.</t>
  </si>
  <si>
    <t>22.MP120NC-24T</t>
  </si>
  <si>
    <t>Ud. de instalación de actuador. El MP140 es un actuador termoelectrico disenado para proporcionar un control de dos posiciones (On/Off) junto con las valvulas de control independientes de la presion VP228/229 .  Funcion: Normalmente cerrado. Tension: 24Vac.
Comprende todos los trabajos, materiales y medios auxiliares necesarios para dejar la unidad completa, totalmente instalada, probada y en perfecto estado de funcionamiento. El actuador lo suministrará TRAGSA.</t>
  </si>
  <si>
    <t>CÁMARAS FRIGORÍFICAS</t>
  </si>
  <si>
    <t>17camara1</t>
  </si>
  <si>
    <t>Ud. de suministro e instalación de Cámara frigorífica para temperatura interior hasta 0ºC, volúmen 23 m3,  las siguientes Características Técnicas:
 Paneles modulares prefabricados tipo sándwich con espesor s=80 mm , construidos en chapa y un alma interior de espuma de poliuretano con formulación libre de CFC e inyectado a alta presión con una densidad de 45Kg/m3 , y una l (Coeficiente de conductividad) de 0.021 Kcal/mh°C
 Revestimiento estándar de chapa de acero galvanizado (Z 225 o ZA 225 gr/m2 ) y prelacado poliéster (25 µ) con un film de protección pelable, color blanco pirineo 1006 y calidad alimentaria. 
 Panel suelo estándar de 100 mm para todas las cámaras (temperatura + y - ) siendo la cara interior realizada en Acero Inoxidable AISI 304 antideslizante y la cara exterior a base de chapa de acero galvanizado prelacada con poliéster. Panel suelo apto para tránsito de carretillas manuales (no traspaletas) con una resistencia al peso dinámico de 300 Kg distribuidos entre 4 puntos de rodadura y la resistencia al peso estático es de 1.300 Kg/m2 uniformemente distribuidos
 Sistema de Ensamblaje a base de Cajas excéntricas de ABS dotadas de piezas excéntricas de alta resistencia con doble efecto y gancho reforzado asegurando la unión entre paneles 
 Perfiles tubulares perimetrales de PVC rígido de 2 mm que incorporan el radio sanitario e inyectados en su interior con espuma de poliuretano con formulación libre de CFC e inyectado a alta presión con una l densidad de 45Kg/m3 , y una l (Coeficiente de conductividad) de 0.021 Kcal/mh°C. Dichos perfiles han sido probados en túneles con temperaturas de hasta  30°C garantizando todas sus propiedades sin ningún tipo de deformación 
 Puerta pivotante con herraje de poliamida, cerco perimetral en aleación de aluminio, burlete de PVC coextruido, acabados exterior e interior a base de chapa de acero galvanizado de espesor 0.6 mm prelacada con poliéster y un interior a base de espuma de poliuretano con formulación libre de CFC inyectado a alta presión con una densidad de 45 Kg/m3 y con un Coeficiente de conductividad l = 0.021 Kcal/mh°C .Medidas de luz de puerta 1830x800 mm. 
 Suelo de 100 mm en Acero Inoxidable AISI 304 antideslizante 
 Equipo frigorífico de 1.500 w de potencia frigorífica incluida tubería frigorífica, accesorios de montaje, alimentación eléctrica, incluso cuadro eléctrico.
  Totalmente instalada y funcionando.
Comprende todos los trabajos, materiales y medios auxiliares necesarios para dejar la unidad completa, totalmente instalada, probada y en perfecto estado de funcionamiento.</t>
  </si>
  <si>
    <t>17camara2</t>
  </si>
  <si>
    <t>Ud. de suministro e instalación de Cámara frigorífica para temperatura interior hasta -20ºC, volúmen 23 m3,  las siguientes Características Técnicas:
 Paneles modulares prefabricados tipo sándwich con espesor s=100 mm , construidos en chapa y un alma interior de espuma de poliuretano con formulación libre de CFC e inyectado a alta presión con una densidad de 45Kg/m3 , y una l (Coeficiente de conductividad) de 0.021 Kcal/mh°C
 Revestimiento estándar de chapa de acero galvanizado (Z 225 o ZA 225 gr/m2 ) y prelacado poliéster (25 µ) con un film de protección pelable, color blanco pirineo 1006 y calidad alimentaria 
 Panel suelo estándar de 100 mm para todas las cámaras (temperatura + y - ) siendo la cara interior realizada en Acero Inoxidable AISI 304 antideslizante y la cara exterior a base de chapa de acero galvanizado prelacada con poliéster. Panel suelo apto para tránsito de carretillas manuales (no traspaletas) con una resistencia al peso dinámico de 300 Kg distribuidos entre 4 puntos de rodadura y la resistencia al peso estático es de 1.300 Kg/m2 uniformemente distribuidos. Se dispone como opción de suelo reforzado revestido en acero inoxidable
 Sistema de Ensamblaje a base de Cajas excéntricas de ABS dotadas de piezas excéntricas de alta resistencia con doble efecto y gancho reforzado asegurando la unión entre paneles 
 Perfiles tubulares perimetrales de PVC rígido de 2 mm que incorporan el radio sanitario e inyectados en su interior con espuma de poliuretano con formulación libre de CFC e inyectado a alta presión con una l densidad de 45Kg/m3 , y una l (Coeficiente de conductividad) de 0.021 Kcal/mh°C. Dichos perfiles han sido probados en túneles con temperaturas de hasta  30°C garantizando todas sus propiedades sin ningún tipo de deformación 
 Puerta pivotante con herraje de poliamida, cerco perimetral en aleación de aluminio, burlete de PVC coextruido, acabados exterior e interior a base de chapa de acero galvanizado de espesor 0.6 mm prelacada con poliéster y un interior a base de espuma de poliuretano con formulación libre de CFC inyectado a alta presión con una densidad de 45 Kg/m3 y con un Coeficiente de conductividad l = 0.021 Kcal/mh°C .Medidas de luz de puerta 1830x800 mm. 
 Suelo de 100 mm en Acero Inoxidable AISI 304 antideslizante 
 Resistencia eléctrica en el marco-puerta y válvula de compensación de presiones para todas las cámaras de congelación (espesor de panel e=100 mm) Para otras medidas de cámaras consultar en nuestro departamento comercial. 
 Equipo frigorífico de 3.000 w de potencia frigorífica incluida tubería frigorífica, accesorios de montaje, alimentación eléctrica, incluso cuadro eléctrico.
Totalmente instalada y funcionando.
Comprende todos los trabajos, materiales y medios auxiliares necesarios para dejar la unidad completa, totalmente instalada, probada y en perfecto estado de funcionamiento.Ud. de suministro y montaje de</t>
  </si>
  <si>
    <t>17camara3</t>
  </si>
  <si>
    <t>Ud. de suministro e instalación de Cámara frigorífica para temperatura interior hasta 0ºC, volumen 23 m3, revestimiento interior de todas las superficies en acero inoxidable, para uso en mortuorio, incluso Equipo frigorífico de 1.500 w de potencia frigorífica incluida tubería frigorífica, accesorios de montaje, alimentación eléctrica, incluso cuadro eléctrico.
Comprende todos los trabajos, materiales y medios auxiliares necesarios para dejar la unidad completa, totalmente instalada, probada y en perfecto estado de funcionamiento.</t>
  </si>
  <si>
    <t>17camara5</t>
  </si>
  <si>
    <t>Ud. de suministro e instalación de Cámara de refrigeración. 
Cámara frigorífica para temperatura interior hasta +4ºC, volumen 23 m3, para uso en farmacia/laboratorios, incluso Equipo frigorífico de 3.820 W de potencia frigorífica incluida tubería frigorífica, accesorios de montaje, alimentación eléctrica, incluso cuadro eléctrico.
Comprende todos los trabajos, materiales y medios auxiliares necesarios para dejar la unidad completa, totalmente instalada, probada y en perfecto estado de funcionamiento.
Paneles modulares prefabricados tipo sándwich con espesor s=80 mm , construidos en chapa y un alma interior de espuma de poliuretano con formulación libre de CFC e inyectado a alta presión con una densidad de 45Kg/m3 , y una l (Coeficiente de conductividad) de 0.021 Kcal/mh°C
Panel suelo estándar de 100 mm para todas las cámaras (temperatura + y - ) siendo la cara interior realizada en Acero Inoxidable AISI 304 antideslizante y la cara exterior a base de chapa de acero galvanizado prelacada con poliéster. Panel suelo apto para tránsito de carretillas manuales (no traspaletas) con una resistencia al peso dinámico de 300 Kg distribuidos entre 4 puntos de rodadura y la resistencia al peso estático es de 1.300 Kg/m2 uniformemente distribuidos
Control digital de temperatura con pantalla digital,
temperatura pre-ajustada a +4º C ( rango de +1 a +8ºC)
Ventilación por aire forzado.
Sonda de temperatura Pt 1000 con una precisión de +/- 0.3º C.
Estabilidad de la temperatura : +/- 0,5ºC
Homogeneidad : +/-1,5ºC
Alarmas sonoras y visuales independientes para temperatura (pre- ajustadas entre +2º C y +6º C), sonda y fallo de tensión;  alimentadas con baterías independientes y cargador.
Registrador grafico de temperatura con registrador de datos y batería independiente de respaldo; funciona incluso en caso de fallos de tensión. Controlador Serie 4000.
Sistema de recirculación de aire, para asegurar una mayor homogeneidad frente aperturas de puerta.
Interruptor principal de corriente protegido por llave (ON/OFF).
Silenciador de alarmas protegido por llave.
Protección del teclado por código, con contraseña numérica.
Controlador con registros de memoria de temperaturas Max./Min.
Iluminación  interna.
Indicador de puerta abierta con alarma visual y sonora.
Termostato de seguridad por temperatura baja.
Construido según la norma DIN 58371
Esquinas redondeadas para la fácil limpieza
El interior de la cámara se suministra con sistemas de estanterías perimetrales de 47 cm de profundo en 4 niveles. Las estanterías cuentan con 4 niveles en todo el perímetro de la cámara.</t>
  </si>
  <si>
    <t>17camara6</t>
  </si>
  <si>
    <t>17camara7</t>
  </si>
  <si>
    <t>Ud. de suministro e instalación de Cámara ede refrigeración. 
Cámara frigorífica para temperatura interior hasta +4ºC, volumen 23 m3, para uso en farmacia/laboratorios, incluso Equipo frigorífico de 3.280 W de potencia frigorífica incluida tubería frigorífica, accesorios de montaje, alimentación eléctrica, incluso cuadro eléctrico.
Comprende todos los trabajos, materiales y medios auxiliares necesarios para dejar la unidad completa, totalmente instalada, probada y en perfecto estado de funcionamiento.
Paneles modulares prefabricados tipo sándwich con espesor s=80 mm , construidos en chapa y un alma interior de espuma de poliuretano con formulación libre de CFC e inyectado a alta presión con una densidad de 45Kg/m3 , y una l (Coeficiente de conductividad) de 0.021 Kcal/mh°C
Panel suelo estándar de 100 mm para todas las cámaras (temperatura + y - ) siendo la cara interior realizada en Acero Inoxidable AISI 304 antideslizante y la cara exterior a base de chapa de acero galvanizado prelacada con poliéster. Panel suelo apto para tránsito de carretillas manuales (no traspaletas) con una resistencia al peso dinámico de 300 Kg distribuidos entre 4 puntos de rodadura y la resistencia al peso estático es de 1.300 Kg/m2 uniformemente distribuidos
Control digital de temperatura con pantalla digital,
temperatura pre-ajustada a +15º C ( rango de +12 a +20ºC)
Ventilación por aire forzado.
Sonda de temperatura Pt 1000 con una precisión de +/- 0.3º C.
Estabilidad de la temperatura : +/- 0,5ºC
Homogeneidad : +/-1,5ºC
Alarmas sonoras y visuales independientes para temperatura (pre- ajustadas entre +13º C y +17º C), sonda y fallo de tensión;  alimentadas con baterías independientes y cargador.
Registrador grafico de temperatura con registrador de datos y batería independiente de respaldo; funciona incluso en caso de fallos de tensión. Controlador Serie 4000.
Sistema de recirculación de aire, para asegurar una mayor homogeneidad frente aperturas de puerta.
Interruptor principal de corriente protegido por llave (ON/OFF).
Silenciador de alarmas protegido por llave.
Protección del teclado por código, con contraseña numérica.
Controlador con registros de memoria de temperaturas Max./Min.
Iluminación  interna.
Indicador de puerta abierta con alarma visual y sonora.
Termostato de seguridad por temperatura baja.
Construido según la norma DIN 58371
Esquinas redondeadas para la fácil limpieza
El interior de la cámara se suministra con sistemas de estanterías perimetrales de 47 cm de profundo en 4 niveles. Las estanterías cuentan con 4 niveles en todo el perímetro de la cámara.</t>
  </si>
  <si>
    <t>17camara8</t>
  </si>
  <si>
    <t>Ud. de suministro e instalación de Cámara de refrigeración. 
Cámara frigorífica para temperatura interior hasta +4ºC, volumen 23 m3, para uso en farmacia/laboratorios, incluso Equipo frigorífico de 2.280 w de potencia frigorífica incluida tubería frigorífica, accesorios de montaje, alimentación eléctrica, incluso cuadro eléctrico.
Comprende todos los trabajos, materiales y medios auxiliares necesarios para dejar la unidad completa, totalmente instalada, probada y en perfecto estado de funcionamiento.
Paneles modulares prefabricados tipo sándwich con espesor s=80 mm , construidos en chapa y un alma interior de espuma de poliuretano con formulación libre de CFC e inyectado a alta presión con una densidad de 45Kg/m3 , y una l (Coeficiente de conductividad) de 0.021 Kcal/mh°C
Panel suelo estándar de 100 mm para todas las cámaras (temperatura + y - ) siendo la cara interior realizada en Acero Inoxidable AISI 304 antideslizante y la cara exterior a base de chapa de acero galvanizado prelacada con poliéster. Panel suelo apto para tránsito de carretillas manuales (no traspaletas) con una resistencia al peso dinámico de 300 Kg distribuidos entre 4 puntos de rodadura y la resistencia al peso estático es de 1.300 Kg/m2 uniformemente distribuidos
Control digital de temperatura con pantalla digital,
temperatura pre-ajustada a +4º C ( rango de +1 a +8ºC)
Ventilación por aire forzado.
Sonda de temperatura Pt 1000 con una precisión de +/- 0.3º C.
Estabilidad de la temperatura : +/- 0,5ºC
Homogeneidad : +/-1,5ºC
Alarmas sonoras y visuales independientes para temperatura (pre- ajustadas entre +2º C y +6º C), sonda y fallo de tensión;  alimentadas con baterías independientes y cargador.
Registrador grafico de temperatura con registrador de datos y batería independiente de respaldo; funciona incluso en caso de fallos de tensión. Controlador Serie 4000.
Sistema de recirculación de aire, para asegurar una mayor homogeneidad frente aperturas de puerta.
Interruptor principal de corriente protegido por llave (ON/OFF).
Silenciador de alarmas protegido por llave.
Protección del teclado por código, con contraseña numérica.
Controlador con registros de memoria de temperaturas Max./Min.
Iluminación  interna.
Indicador de puerta abierta con alarma visual y sonora.
Termostato de seguridad por temperatura baja.
Construido según la norma DIN 58371
Esquinas redondeadas para la fácil limpieza
El interior de la cámara se suministra con sistemas de estanterías perimetrales de 47 cm de profundo en 4 niveles. Las estanterías cuentan con 4 niveles en todo el perímetro de la cámara</t>
  </si>
  <si>
    <t>VALVULAS Y ACCESORIOS</t>
  </si>
  <si>
    <t>18.05.14</t>
  </si>
  <si>
    <t>Ud. de suministro y montaje de Válvula de bola, roscada, de 1/2"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según normativa vigente.</t>
  </si>
  <si>
    <t>18.05.15</t>
  </si>
  <si>
    <t>Ud. de suministro y montaje de Válvula de bola, roscada, de 3/4"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según normativa vigente.</t>
  </si>
  <si>
    <t>18.05.16</t>
  </si>
  <si>
    <t>Ud. de suministro y montaje de Válvula de bola, roscada, de 1"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según normativa vigente.</t>
  </si>
  <si>
    <t>18.05.17</t>
  </si>
  <si>
    <t>Ud. de suministro y montaje de Válvula de bola, roscada, de 1 1/4"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según y normativa vigente.</t>
  </si>
  <si>
    <t>18.05.18</t>
  </si>
  <si>
    <t>Ud. de suministro y montaje de Válvula de bola, roscada, de 1 1/2"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normativa vigente.</t>
  </si>
  <si>
    <t>18.05.19</t>
  </si>
  <si>
    <t>Ud. de suministro y montaje de Válvula de bola, roscada, de 2" de diámetro, PN-16, valvula de interrupcion en acero inox, completa de  accesorios. Marca HARD o equivalente. Instalada.
Comprende todos los trabajos, materiales y medios auxiliares necesarios para dejar la unidad completa, totalmente instalada, probada y en perfecto estado de funcionamiento, según y normativa vigente.</t>
  </si>
  <si>
    <t>18.05.20</t>
  </si>
  <si>
    <t>Ud. de suministro y montaje de Válvula de mariposa, de 2 1/2"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 según normativa vigente.</t>
  </si>
  <si>
    <t>18.05.21</t>
  </si>
  <si>
    <t>Ud. de suministro y montaje de Válvula de mariposa, de 3"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 según y normativa vigente.</t>
  </si>
  <si>
    <t>18.05.22</t>
  </si>
  <si>
    <t>Válvula de mariposa, de 4"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 segun  normativa vigente.</t>
  </si>
  <si>
    <t>18.05.23</t>
  </si>
  <si>
    <t>Ud. de suministro y montaje de Válvula de mariposa, de 5"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 según y normativa vigente.</t>
  </si>
  <si>
    <t>18.06.85</t>
  </si>
  <si>
    <t>Suministro e instalación de filtro colador tipo Y DN15 PN10 de bronce con tamiz de ACERO INOX AISI 316 400micras. Totalmente instalado, probado y funcionando.
Comprende todos los trabajos, materiales y medios auxiliares necesarios para dejar la unidad completa, totalmente instalada, probada y en perfecto estado de funcionamiento, según y normativa vigente.</t>
  </si>
  <si>
    <t>18.05.86</t>
  </si>
  <si>
    <t>Suministro e instalación de filtro colador tipo Y DN20 PN10 de bronce con tamiz de ACERO INOX AISI 316 400micras. Totalmente instalado, probado y funcionando.
Comprende todos los trabajos, materiales y medios auxiliares necesarios para dejar la unidad completa, totalmente instalada, probada y en perfecto estado de funcionamiento, según normativa vigente.</t>
  </si>
  <si>
    <t>18.05.87</t>
  </si>
  <si>
    <t>Suministro e instalación de filtro colador tipo Y DN25 PN10 de bronce con tamiz de ACERO INOX AISI 316 400micras. Totalmente instalado, probado y funcionando.
Comprende todos los trabajos, materiales y medios auxiliares necesarios para dejar la unidad completa, totalmente instalada, probada y en perfecto estado de funcionamiento, según y normativa vigente.</t>
  </si>
  <si>
    <t>18.05.88</t>
  </si>
  <si>
    <t>Suministro e instalación de filtro colador tipo Y DN32 PN10 de bronce con tamiz de ACERO INOX AISI 316 400micras. Totalmente instalado, probado y funcionando.
Comprende todos los trabajos, materiales y medios auxiliares necesarios para dejar la unidad completa, totalmente instalada, probada y en perfecto estado de funcionamiento, según normativa vigente.</t>
  </si>
  <si>
    <t>18.05.43</t>
  </si>
  <si>
    <t>Suministro e instalación de filtro colador tipo Y DN40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según normativa vigente.</t>
  </si>
  <si>
    <t>18.05.90</t>
  </si>
  <si>
    <t>Suministro e instalación de filtro colador tipo Y DN50 PN10 de bronce con tamiz de ACERO INOX AISI 316 400micras. Totalmente instalado, probado y funcionando.
Comprende todos los trabajos, materiales y medios auxiliares necesarios para dejar la unidad completa, totalmente instalada, probada y en perfecto estado de funcionamiento, según normativa vigente.</t>
  </si>
  <si>
    <t>18.05.38</t>
  </si>
  <si>
    <t>Suministro e instalación de filtro colador tipo Y DN65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y normativa vigente.</t>
  </si>
  <si>
    <t>18.05.44</t>
  </si>
  <si>
    <t>Suministro e instalación de filtro colador tipo Y DN80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normativa vigente.</t>
  </si>
  <si>
    <t>18.05.39</t>
  </si>
  <si>
    <t>Suministro e instalación de filtro colador tipo Y DN100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normativa vigente.</t>
  </si>
  <si>
    <t>18.05.40</t>
  </si>
  <si>
    <t>Suministro e instalación de filtro colador tipo Y DN125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normativa vigente.</t>
  </si>
  <si>
    <t>18.05.40Z</t>
  </si>
  <si>
    <t>Suministro e instalación de filtro colador tipo Y DN150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normativa vigente.</t>
  </si>
  <si>
    <t>18.05.41</t>
  </si>
  <si>
    <t>Suministro e instalación de filtro colador tipo Y DN200 PN16 con cuerpo de fundición con tamiz de ACERO INOX AISI 316 400 micras, roscado. Totalmente instalado, probado y funcionando.
Comprende todos los trabajos, materiales y medios auxiliares necesarios para dejar la unidad completa, totalmente instalada, probada y en perfecto estado de funcionamiento, segun normativa vigente.</t>
  </si>
  <si>
    <t>18.05.55</t>
  </si>
  <si>
    <t>Suministro e instalación de sistema de drenajede las partes bajas de la instalación formado por tubería de acero negro estirado 1" y llave de corte en acero 1". Totalmente probado, montado y funcionando.
Comprende todos los trabajos, materiales y medios auxiliares necesarios para dejar la unidad completa, totalmente instalada, probada y en perfecto estado de funcionamiento, segun normativa vigente.</t>
  </si>
  <si>
    <t>18.05.56</t>
  </si>
  <si>
    <t>Suministro e instalación de sistema de purga de las partes altas de la instalación formado por tubería de acero negro estirado 1" y llave de corte en acero 1". Totalmente probado, montado y funcionando.
Comprende todos los trabajos, materiales y medios auxiliares necesarios para dejar la unidad completa, totalmente instalada, probada y en perfecto estado de funcionamiento, segun normativa vigente.</t>
  </si>
  <si>
    <t>18.05.74</t>
  </si>
  <si>
    <t>Suministro e instalación de válvula de tres vías roscada de 1/2", marca Johnson Controls o equivalente, para recirculación del caudal mínimo (10%) en circuito de caudal variable. Correctamente instalada y funcionando.
Comprende todos los trabajos, materiales y medios auxiliares necesarios para dejar la unidad completa, totalmente instalada, probada y en perfecto estado de funcionamiento.</t>
  </si>
  <si>
    <t>18.05.75</t>
  </si>
  <si>
    <t>Suministro e instalación de válvula de tres vías roscada de 1 1/2", marca Johnson Controls o equivalente, para recirculación del caudal mínimo (10%) en circuito de caudal variable. Correctamente instalada y funcionando.
Comprende todos los trabajos, materiales y medios auxiliares necesarios para dejar la unidad completa, totalmente instalada, probada y en perfecto estado de funcionamiento.</t>
  </si>
  <si>
    <t>18.05.75A</t>
  </si>
  <si>
    <t>Suministro e instalación de válvula de tres vías embridada de 5", marca Johnson Controls o equivalente, para recirculación del caudal mínimo (10%) en circuito de caudal variable. Correctamente instalada y funcionando.
Comprende todos los trabajos, materiales y medios auxiliares necesarios para dejar la unidad completa, totalmente instalada, probada y en perfecto estado de funcionamiento.</t>
  </si>
  <si>
    <t>18.05.24</t>
  </si>
  <si>
    <t>Ud. de suministro y montaje de Válvula de mariposa, de 6"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t>
  </si>
  <si>
    <t>18.05.25</t>
  </si>
  <si>
    <t>Ud. de suministro y montaje de Válvula de mariposa, de 8" de diámetro, PN-16, formada por cuerpo de hierro fundido, anillo de etileno-propileno, disco de hierro fundido.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t>
  </si>
  <si>
    <t>18.05.26</t>
  </si>
  <si>
    <t>Ud. de suministro y montaje de Válvula de mariposa, de 10" de diámetro, PN-16, formada por cuerpo de hierro fundido, anillo de etileno-propileno, disco de hierro fundido, accionamiento por caja de engranajes. Bridas, contrabridas, juntas y tornillos en acero galvanizado. Marca AMVI,VALCON o equivalente.  Totalmente instalada.
Comprende todos los trabajos, materiales y medios auxiliares necesarios para dejar la unidad completa, totalmente instalada, probada y en perfecto estado de funcionamiento.</t>
  </si>
  <si>
    <t>18.05.07</t>
  </si>
  <si>
    <t>Ud. de suministro y montaje de Válvula de equilibrado y corte 2 1/2",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</si>
  <si>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18.05.08</t>
  </si>
  <si>
    <t>Ud. de suministro y montaje deVálvula de equilibrado y corte 3",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</si>
  <si>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18.05.09</t>
  </si>
  <si>
    <t>Ud. de suministro y montaje de Válvula de equilibrado y corte 4",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</si>
  <si>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18.05.10</t>
  </si>
  <si>
    <t>Ud. de suministro y montaje de Válvula de equilibrado y corte 5",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</si>
  <si>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18.05.11</t>
  </si>
  <si>
    <t>Ud. de suministro y montaje deVálvula de equilibrado y corte 6",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</si>
  <si>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18.05.12</t>
  </si>
  <si>
    <t>Ud. de suministro y montaje de Válvula de equilibrado y corte 8", marca TOUR-ANDERSON mod STAF o equivalente, con cuerpo y partes móviles en AMETAL, con posibilidad de preajuste de caudal mediante lectura de vueltas completas y décimas de vuelta, roscada, totalmente instalada. Provista de racores de conexión rápida para lectura de caudal, incluso manguitos de prologación para dichos racores afin de que sobresalgan del aislamiento que se instale en las válvulas.
Comprende todos los trabajos, materiales y medios auxiliares necesarios para dejar la unidad completa, totalmente instalada, probada y en perfecto estado de funcionamiento.</t>
  </si>
  <si>
    <t>15.16.04.36</t>
  </si>
  <si>
    <t>Ud. de suministro y montaje de Termómetro de mercurio de capilla tamaño grande para medición en tuberías de sala de máquinas, de rango adecuado al circuito en que se instala. Caja 200x30mm, longitud 100mm. Cuerpo de aluminio anodizado, vaina latón rosca 1/2", numeración grabada en el cuerpo, columna de líquido rojo o mercurio, incluso accesorio de protección y graduación. Disposición recta o angular en función de su ubicación. Totalmente instalado.
Comprende todos los trabajos, materiales y medios auxiliares necesarios para dejar la unidad completa, totalmente instalada, probada y en perfecto estado de funcionamiento.</t>
  </si>
  <si>
    <t>15.16.04.37</t>
  </si>
  <si>
    <t>Ud. de suministro y montaje de Manómetro de glicerina para medición en sala de máquinas, de rango adecuado, de características a definir por la Dirección Facultativa. Incluso latiguillo elástico de cobre rígido, válvula de pie para aislamiento y purga. Totalmente instalado.
Comprende todos los trabajos, materiales y medios auxiliares necesarios para dejar la unidad completa, totalmente instalada, probada y en perfecto estado de funcionamiento.</t>
  </si>
  <si>
    <t>VALVULAS UTAs</t>
  </si>
  <si>
    <t>22.VP228E-10BQS</t>
  </si>
  <si>
    <t>Instalación de valvulas SmartX Valvulas PIBCV o equivalente. Valvulas de regulacion y de limitacion de caudal independientes de la presion para uso en circuitos de calentamiento y refrigeracion hidraulicos. Incluye terminales de medida. Presion: PN16. Presion diferencial: 16-400 kPa. Temperatura del medio: -10 ºC a +120 ºC. Carrera: 2,25 mm. Tamano: DN10. Qnominal: 275 l/h, Qmaximo: 330 l/h. Actuadores: MP120 y MP130.
Comprende todos los trabajos, materiales y medios auxiliares necesarios para dejar la unidad completa, totalmente instalada, probada y en perfecto estado de funcionamiento. La valvula la suministra TRAGSA.</t>
  </si>
  <si>
    <t>22.VP228E-15BQS</t>
  </si>
  <si>
    <t>Instalación de valvulas SmartX Valvulas PIBCV o equivalente. Valvulas de regulacion y de limitacion de caudal independientes de la presion para uso en circuitos de calentamiento y refrigeracion hidraulicos. Incluye terminales de medida. Presion: PN16. Presion diferencial: 16-400 kPa. Temperatura del medio: -10 ºC a +120 ºC. Carrera: 2,25 mm. Tamano: DN15. Qnominal: 450 l/h, Qmaximo: 540 l/h. Actuadores: MP120 y MP130.
Comprende todos los trabajos, materiales y medios auxiliares necesarios para dejar la unidad completa, totalmente instalada, probada y en perfecto estado de funcionamiento. La valvula la suministra TRAGSA.</t>
  </si>
  <si>
    <t>22.VP228E-20BQS</t>
  </si>
  <si>
    <t>Instalación de valvulas SmartX Valvulas PIBCV o equivalente. Valvulas de regulacion y de limitacion de caudal independientes de la presion para uso en circuitos de calentamiento y refrigeracion hidraulicos. Incluye terminales de medida. Presion: PN16. Presion diferencial: 16-400 kPa. Temperatura del medio: -10 ºC a +120 ºC. Carrera: 2,25 mm. Tamano: DN20. Qnominal: 900 l/h, Qmaximo: 1080 l/h. Actuadores: MP120 y MP130.
Comprende todos los trabajos, materiales y medios auxiliares necesarios para dejar la unidad completa, totalmente instalada, probada y en perfecto estado de funcionamiento.La valvula la suministra TRAGSA.</t>
  </si>
  <si>
    <t>22.VP229E-25BQH</t>
  </si>
  <si>
    <t>Instalación de valvulas SmartX Valvulas PIBCV o equivalente. Valvulas de regulacion y de limitacion de caudal independientes de la presion para uso en circuitos de calentamiento y refrigeracion hidraulicos. Presion: PN16. Presion diferencial: 35-400 kPa. Temperatura del medio: -10 ºC a +120 ºC. Carrera: 4,5 mm. Tamano: DN25. Qnominal: 2724 l/h, Qmaximo: 2724 l/h. Actuadores: MP120 y MP130.
Comprende todos los trabajos, materiales y medios auxiliares necesarios para dejar la unidad completa, totalmente instalada, probada y en perfecto estado de funcionamiento. La valvula la suministra TRAGSA.</t>
  </si>
  <si>
    <t>22.VP229E-25BQS</t>
  </si>
  <si>
    <t>Instalación de valvulas SmartX Valvulas PIBCV o equivalente. Valvulas de regulacion y de limitacion de caudal independientes de la presion para uso en circuitos de calentamiento y refrigeracion hidraulicos. Incluye terminales de medida. Presion: PN16. Presion diferencial: 20-400 kPa. Temperatura del medio: -10 ºC a +120 ºC. Carrera: 4,5 mm. Tamano: DN25. Qnominal: 1700 l/h, Qmaximo: 1870 l/h. Actuadores: MP120 y MP130.
Comprende todos los trabajos, materiales y medios auxiliares necesarios para dejar la unidad completa, totalmente instalada, probada y en perfecto estado de funcionamiento. La valvula la suministra TRAGSA.</t>
  </si>
  <si>
    <t>22.VP229E-32BQH</t>
  </si>
  <si>
    <t>Instalación de valvulas SmartX Valvulas PIBCV o equivalente. Valvulas de regulacion y de limitacion de caudal independientes de la presion para uso en circuitos de calentamiento y refrigeracion hidraulicos. Presion: PN16. Presion diferencial: 35-400 kPa. Temperatura del medio: -10 ºC a +120 ºC. Carrera: 4,5 mm. Tamano: DN32 Qnominal: 3973 l/h, Qmaximo: 3973 l/h. Actuadores: MP120 y MP130.
Comprende todos los trabajos, materiales y medios auxiliares necesarios para dejar la unidad completa, totalmente instalada, probada y en perfecto estado de funcionamiento. La valvula la suministra TRAGSA.</t>
  </si>
  <si>
    <t>22.VP229E-32BQS</t>
  </si>
  <si>
    <t>Instalación de valvulas SmartX Valvulas PIBCV o equivalente. Valvulas de regulacion y de limitacion de caudal independientes de la presion para uso en circuitos de calentamiento y refrigeracion hidraulicos. Incluye terminales de medida. Presion: PN16. Presion diferencial: 20-400 kPa. Temperatura del medio: -10 ºC a +120 ºC. Carrera: 4,5 mm. Tamano: DN32 Qnominal: 3200 l/h, Qmaximo: 3520 l/h. Actuadores: MP120 y MP130.
Comprende todos los trabajos, materiales y medios auxiliares necesarios para dejar la unidad completa, totalmente instalada, probada y en perfecto estado de funcionamiento. La valvula la suministra TRAGSA.</t>
  </si>
  <si>
    <t>22.VP220E-40CQS</t>
  </si>
  <si>
    <t>Instalación de valvulas SmartX Valvulas PIBCV o equivalente. Valvulas de regulacion y de limitacion de caudal independientes de la presion para uso en circuitos de calentamiento y refrigeracion hidraulicos. Presion: PN16. Presion diferencial: 30-400 kPa. Temperatura del medio: -10 ºC a +120 ºC. Carrera: 10 mm. Tamano: DN40. Qnominal: 7500 l/h, Qmaximo: 7500 l/h. Actuadores: MP2000 y MP5000.
Comprende todos los trabajos, materiales y medios auxiliares necesarios para dejar la unidad completa, totalmente instalada, probada y en perfecto estado de funcionamiento. La valvula la suministra TRAGSA.</t>
  </si>
  <si>
    <t>22.VP220E-50CQS</t>
  </si>
  <si>
    <t>Instalación de valvulas SmartX Valvulas PIBCV o equivalente. Valvulas de regulacion y de limitacion de caudal independientes de la presion para uso en circuitos de calentamiento y refrigeracion hidraulicos. Presion: PN16. Presion diferencial: 30-400 kPa. Temperatura del medio: -10 ºC a +120 ºC. Carrera: 10 mm. Tamano: DN50. Qnominal: 12.500 l/h, Qmaximo: 12.500 l/h. Actuadores: MP2000 y MP5000.
Comprende todos los trabajos, materiales y medios auxiliares necesarios para dejar la unidad completa, totalmente instalada, probada y en perfecto estado de funcionamiento. La valvula la suministra TRAGSA.</t>
  </si>
  <si>
    <t>22.VP220F-65CQS</t>
  </si>
  <si>
    <t>Instalación de valvulas SmartX Valvulas PIBCV o equivalente. Valvulas de regulacion y de limitacion de caudal independientes de la presion para uso en circuitos de calentamiento y refrigeracion hidraulicos. Presion: PN16. Presion diferencial: 30-400 kPa. Temperatura del medio: -10 ºC a +120 ºC. Carrera: 15 mm. Tamano: DN65.  Montaje con Brida. Qnominal: 20.000 l/h, Qmaximo: 20.000 l/h. Actuadores: MP2000 y MP5000.
Comprende todos los trabajos, materiales y medios auxiliares necesarios para dejar la unidad completa, totalmente instalada, probada y en perfecto estado de funcionamiento. La valvula la suministra TRAGSA.</t>
  </si>
  <si>
    <t>22.VP220F-80CQS</t>
  </si>
  <si>
    <t>Instalación de valvulas SmartX Valvulas PIBCV o equivalente. Valvulas de regulacion y de limitacion de caudal independientes de la presion para uso en circuitos de calentamiento y refrigeracion hidraulicos. Presion: PN16. Presion diferencial: 30-400 kPa. Temperatura del medio: -10 ºC a +120 ºC. Carrera: 15 mm. Tamano: DN80.  Montaje con Brida. Qnominal: 28.000 l/h, Qmaximo: 28.000 l/h. Actuadores: MP2000 y MP5000.
Comprende todos los trabajos, materiales y medios auxiliares necesarios para dejar la unidad completa, totalmente instalada, probada y en perfecto estado de funcionamiento. La valvula la suministra TRAGSA.</t>
  </si>
  <si>
    <t>22.MP130-24M</t>
  </si>
  <si>
    <t>Instalación de actuadore electromecánico. El MP130 es un actuador termoelectrico diseñado para proporcionar un control 0-10V  junto con las valvulas de control independientes de la presion VP228/229.
Comprende todos los trabajos, materiales y medios auxiliares necesarios para dejar la unidad completa, totalmente instalada, probada y en perfecto estado de funcionamiento. El actuador lo suministra TRAGSA.</t>
  </si>
  <si>
    <t>22.MP500C</t>
  </si>
  <si>
    <t>Instalación de Actuador FORTA MP500C o equivalente.
Comprende todos los trabajos, materiales y medios auxiliares necesarios para dejar la unidad completa, totalmente instalada, probada y en perfecto estado de funcionamiento.El actuador lo suministra TRAGSA.</t>
  </si>
  <si>
    <t>TUBERIAS</t>
  </si>
  <si>
    <t>15.FoHCBPd20CL</t>
  </si>
  <si>
    <t>Montaje de tubo compuesto de polipropileno copolímero random PP-R RP "Raised Pressure" con fibra de vidrio (1/3)PP-R RP // (1/3)PP-R RP + FV //(1/3) PP-R RP, SDR 7,4 serie 3,2, de diámetro 20 mm, modelo NIRON marca ITALSAN o equivalente, Sistema de unión por termofusión, inserciones incorporadas y electrofusión según RP 01.78. Instalado con abrazaderas isofónicas Niron o equivalente, de goma lisa, según norma UNE EN 806-4. Incluso instalación de aislamiento.Totalmente instalada, conexionada y probada según normativa vigente. 
TRAGSA suministrará la tubería y piezas de la misma, codos, T, reducciones y aislamiento,....El suministro y montaje de elementos de fijación correrá por cuenta del adjudicatario.</t>
  </si>
  <si>
    <t>15.FoHCBPd25CL</t>
  </si>
  <si>
    <t>Montaje de tubo compuesto de polipropileno copolímero random PP-R RP "Raised Pressure" con fibra de vidrio (1/3)PP-R RP // (1/3)PP-R RP + FV //(1/3) PP-R RP, SDR 7,4 serie 3,2, de diámetro 32 mm,  modelo NIRON marca ITALSAN o equivalente, Sistema de unión por termofusión, inserciones incorporadas y electrofusión según RP 01.78. Instalado con abrazaderas isofónicas Niron o equivalente,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</si>
  <si>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15.FoHCBPd32CL</t>
  </si>
  <si>
    <t>Montaje de tubo compuesto de polipropileno copolímero random PP-R RP "Raised Pressure" con fibra de vidrio (1/4)PP-R RP // (2/4)PP-R RP + FV //(1/4)PP-R RP, SDR 9 serie 4, de diámetro 32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</si>
  <si>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15.FoHCBPd40CL</t>
  </si>
  <si>
    <t>Montaje de tubo compuesto de polipropileno copolímero random PP-R RP "Raised Pressure" con fibra de vidrio (1/4)PP-R RP // (2/4)PP-R RP + FV //(1/4) PP-R RP, SDR 9 serie 4, de diámetro 40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</si>
  <si>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15.FoHCBPd50CL</t>
  </si>
  <si>
    <t>Montaje de tubo compuesto de polipropileno copolímero random PP-R RP "Raised Pressure" con fibra de vidrio (1/4)PP-R RP // (2/4)PP-R RP + FV // (1/4) PP-R RP, SDR 9 serie 4, de diámetro 50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</si>
  <si>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15.FoHCBPd63CL</t>
  </si>
  <si>
    <t>Montaje de tubo compuesto de polipropileno copolímero random PP-R RP "Raised Pressure" con fibra de vidrio (1/4)PP-R RP // (2/4)PP-R RP + FV //(1/4)  PP-R RP, SDR 9 serie 4, de diámetro 63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</si>
  <si>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15.FoHCBPd75CL</t>
  </si>
  <si>
    <t>Montaje de tubo compuesto de polipropileno copolímero random PP-R RP "Raised Pressure" con fibra de vidrio (1/4)PP-R RP // (2/4)PP-R RP + FV //(1/4) PP-R RP, SDR 9 serie 4, de diámetro 75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</si>
  <si>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15.FoHCBPd90CL</t>
  </si>
  <si>
    <t>Montaje de tubo compuesto de polipropileno copolímero random PP-R RP "Raised Pressure" con fibra de vidrio (1/4)PP-R RP // (2/4)PP-R RP + FV // (1/4) PP-R RP, SDR 9 serie 4, de diámetro 90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</si>
  <si>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15.FoHCBPd110CL</t>
  </si>
  <si>
    <t>Montaje de tubo compuesto de polipropileno copolímero random PP-R RP "Raised Pressure" con fibra de vidrio (1/4)PP-R RP // (2/4)PP-R RP + FV //(1/4)  PP-R RP, SDR 9 serie 4, de diámetro 110 mm, modelo NIRON marca ITALSAN o equivalente, Sistema de unión por termofusión, inserciones incorporadas y electrofusión certificado según RP 01.78. Incluida p/p de accesorios y material auxiliar para montaje y sujeción. Instalado con abrazaderas isofónicas Niron o equivalente, de goma lisa, según norma UNE EN 806-4. Incluso instalación de aislamiento. Totalmente instalada, conexionada y probada según normativa vigente.  
Comprende todos los trabajos, materiales y medios auxiliares necesarios para dejar la unidad completa, totalmente instalada, probada y en perfecto estado de funcionamiento. TRAGSA suministrará la tubería y piezas de la misma, codos, T, reducciones y aislamiento. El suministro y montaje de elementos de fijación correrá por cuenta del adjudicatario.</t>
  </si>
  <si>
    <t>15.FoHCBPd20fan</t>
  </si>
  <si>
    <t>Montaje de tubo compuesto de polipropileno copolímero random PP-R RP "Raised Pressure" con fibra de vidrio (1/4)PPR // (2/4)PPR+FV //(1/4)  PPR, SDR 7,4 serie 3,2, de diámetro 20 mm, modelo NIRON marca ITALSAN o equivalente. Sistema de unión por termofusión, inserciones incorporadas y electrofusión según RP 01.78. Instalado con abrazaderas isofónicas Niron o equivalente, de goma lisa, según norma UNE EN 806-4. Incluso instalación de aislamiento.Totalmente instalada, conexionada y probada según normativa vigente. 
TRAGSA suministrará la tubería y piezas de la misma, codos, T, reducciones y aislamiento,....El suministro y montaje de elementos de fijación correrá por cuenta del adjudicatario.</t>
  </si>
  <si>
    <t>15.FoHCBPd25fan</t>
  </si>
  <si>
    <t>Montaje de tubo compuesto de polipropileno copolímero random PP-R RP "Raised Pressure" con fibra de vidrio (1/4)PPR // (2/4)PPR+FV //(1/4)  PPR, SDR 7,4 serie 3,2, de diámetro 25 mm, modelo NIRON marca ITALSAN o equivalente. Sistema de unión por termofusión, inserciones incorporadas y electrofusión según RP 01.78. Instalado con abrazaderas isofónicas Niron o equivalente, de goma lisa, según norma UNE EN 806-4. Incluso instalación de aislamiento.Totalmente instalada, conexionada y probada según normativa vigente. 
TRAGSA suministrará la tubería y piezas de la misma, codos, T, reducciones y aislamiento,....El suministro y montaje de elementos de fijación correrá por cuenta del adjudicatario.</t>
  </si>
  <si>
    <t>15.FoHCBPd32fan</t>
  </si>
  <si>
    <t>Montaje de tubo compuesto de polipropileno copolímero random PP-R RP "Raised Pressure" con fibra de vidrio (1/4)PPR // (2/4)PPR+FV (1/4) // PPR, SDR 11 serie 5, de diámetro 32 mm, modelo NIRON marca ITALSAN o equivalente. Sistema de unión por termofusión, inserciones incorporadas y electrofusión según RP 01.78. Instalado con abrazaderas isofónicas Niron o equivalente,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</si>
  <si>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15.FoHCBPd40fan</t>
  </si>
  <si>
    <t>Montaje de tubo compuesto de polipropileno copolímero random PP-R RP "Raised Pressure" con fibra de vidrio (1/4)PPR // (2/4)PPR+FV //(1/4) PPR, SDR 11 serie 5, de diámetro 40 mm, modelo NIRON marca ITALSAN o equivalente. Sistema de unión por termofusión, inserciones incorporadas y electrofusión según RP 01.78. Instalado con abrazaderas isofónicas Niron o equivalente,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</si>
  <si>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15.FoHCBPd50fan</t>
  </si>
  <si>
    <t>Montaje de tubo compuesto de polipropileno copolímero random PP-R RP "Raised Pressure" con fibra de vidrio (1/4)PPR // (2/4)PPR+FV //(1/4)  PPR, SDR 11 serie 5, de diámetro 50 mm, modelo NIRON marca ITALSAN o equivalente. Sistema de unión por termofusión, inserciones incorporadas y electrofusión según RP 01.78. Instalado con abrazaderas isofónicas Niron o equivalente,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</si>
  <si>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15.FoHCBPd63fan</t>
  </si>
  <si>
    <t>Montaje de tubo compuesto de polipropileno copolímero random PP-R RP "Raised Pressure" con fibra de vidrio (1/4)PPR // (2/4)PPR+FV //(1/4)  PPR, SDR 11 serie 5, de diámetro 63 mm, modelo NIRON marca ITALSAN o equivalente. Sistema de unión por termofusión, inserciones incorporadas y electrofusión según RP 01.78. Instalado con abrazaderas isofónicas Niron o equivalente,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</si>
  <si>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15.FoHCBPd75fan</t>
  </si>
  <si>
    <t>Montaje de tubo compuesto de polipropileno copolímero random PP-R RP "Raised Pressure" con fibra de vidrio (1/4)PPR // (2/4)PPR+FV //(1/4) PPR, SDR 11 serie 5, de diámetro 75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</si>
  <si>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15.FoHCBPd90fan</t>
  </si>
  <si>
    <t>Montaje de tubo compuesto de polipropileno copolímero random PP-R RP "Raised Pressure" con fibra de vidrio (1/4)PPR // (2/4)PPR+FV //(1/4)  PPR, SDR 11 serie 5, de diámetro 90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</si>
  <si>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15.FoHCBPd110fa</t>
  </si>
  <si>
    <t>Montaje de tubo compuesto de polipropileno copolímero random PP-R RP "Raised Pressure" con fibra de vidrio (1/4)PPR // (2/4)PPR+FV //(1/4)  PPR, SDR 11 serie 5, de diámetro 110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</si>
  <si>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15.FoHCBPd125fa</t>
  </si>
  <si>
    <t>Montaje de tubo compuesto de polipropileno copolímero random PP-R RP "Raised Pressure" con fibra de vidrio (1/4)PPR // (2/4)PPR+FV //(1/4) PPR, SDR 11 serie 5, de diámetro 125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</si>
  <si>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15.FoHMRPd160fa</t>
  </si>
  <si>
    <t>Montaje de tubo compuesto de polipropileno copolímero random PP-R RP "Raised Pressure" con fibra de vidrio (1/4)PPR // (2/4)PPR+FV //(1/4)  PPR, SDR 11 serie 5, de diámetro 160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</si>
  <si>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15.FoHCBPd20F</t>
  </si>
  <si>
    <t>Montaje de tubo compuesto de polipropileno copolímero random PP-R RP "Raised Pressure" con fibra de vidrio (1/4)PPR // (2/4)PPR+FV //(1/4) PPR, SDR 7,4 serie 3,2, de diámetro 20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</si>
  <si>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15.FoHCBPd25F</t>
  </si>
  <si>
    <t>Montaje de tubo compuesto de polipropileno copolímero random PP-R RP "Raised Pressure" con fibra de vidrio (1/4)PPR // (2/4)PPR+FV //(1/4) PPR, SDR 7,4 serie 3,2, de diámetro 25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</si>
  <si>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15.FoHCBPd32F</t>
  </si>
  <si>
    <t>Montaje de tubo compuesto de polipropileno copolímero random PP-R RP "Raised Pressure" con fibra de vidrio (1/4)PPR // (2/4)PPR+FV //(1/4)  PPR, SDR 11 serie 5, de diámetro 32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</si>
  <si>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15.FoHCBPd40F</t>
  </si>
  <si>
    <t>Montaje de tubo compuesto de polipropileno copolímero random PP-R RP "Raised Pressure" con fibra de vidrio (1/4)PPR // (2/4)PPR+FV //(1/4) PPR, SDR 11 serie 5, de diámetro 40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</si>
  <si>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15.FoHCBPd50F</t>
  </si>
  <si>
    <t>Montaje de tubo compuesto de polipropileno copolímero random PP-R RP "Raised Pressure" con fibra de vidrio (1/4)PPR // (2/4)PPR+FV //(1/4)  PPR, SDR 11 serie 5, de diámetro 50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</si>
  <si>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15.FoHCBPd63F</t>
  </si>
  <si>
    <t>Montaje de tubo compuesto de polipropileno copolímero random PP-R RP "Raised Pressure" con fibra de vidrio (1/4)PPR // (2/4)PPR+FV //(1/4)  PPR, SDR 11 serie 5, de diámetro 63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</si>
  <si>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15.FoHCBPd75F</t>
  </si>
  <si>
    <t>Montaje de tubo compuesto de polipropileno copolímero random PP-R RP "Raised Pressure" con fibra de vidrio (1/4)PPR // (2/4)PPR+FV //(1/4)  PPR, SDR 11 serie 5, de diámetro 75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</si>
  <si>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15.FoHCBPd90F</t>
  </si>
  <si>
    <t>15.FoHCBPd110F</t>
  </si>
  <si>
    <t>Montaje de tubo compuesto de polipropileno copolímero random PP-R RP "Raised Pressure" con fibra de vidrio (1/4)PPR // (2/4)PPR+FV //(1/4) PPR, SDR 11 serie 5, de diámetro 110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</si>
  <si>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15.FoHCBPd125F</t>
  </si>
  <si>
    <t>Montaje de tubo compuesto de polipropileno copolímero random PP-R RP "Raised Pressure" con fibra de vidrio (1/4)PPR // (2/4)PPR+FV //(1/4)  PPR, SDR 11 serie 5, de diámetro 125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</si>
  <si>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15.FoHMRPd160F</t>
  </si>
  <si>
    <t>15.FoHMRPd200F</t>
  </si>
  <si>
    <t>Montaje de tubo compuesto de polipropileno copolímero random PP-R RP "Raised Pressure" con fibra de vidrio (1/4)PPR // (2/4)PPR+FV //(1/4) PPR, SDR 11 serie 5, de diámetro 200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</si>
  <si>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15.FoHMRPd250F</t>
  </si>
  <si>
    <t>Montaje de tubo compuesto de polipropileno copolímero random PP-R RP "Raised Pressure" con fibra de vidrio (1/4)PPR // (2/4)PPR+FV //(1/4)  PPR, SDR 11 serie 5, de diámetro 250 mm, modelo NIRON marca ITALSAN o equivalente. Sistema de unión por termofusión, inserciones incorporadas y electrofusión según RP 01.78. Instalado con abrazaderas isofónicas Niron o similar, de goma lisa, según norma UNE EN 806-4. Incluso instalación de aislamiento. Totalmente instalada, conexionada y probada según normativa vigente. 
TRAGSA suministrará la tubería y piezas de la misma, codos, T, reducciones y aislamiento,....El suministro y montaje de elementos de fijación correrá por cuenta del adjudicatario.</t>
  </si>
  <si>
    <t>1718.06.10</t>
  </si>
  <si>
    <t>Suministro y montaje de Tubería de acero negro estirado tipo UNE-EN 10255:2005+A1:2008 de 5". P.P. de soldaduras, codos, tes, manguitos, soportes, dos capas de imprimación anti-oxidante y demás accesorios, incluso soportación con abrazadera isofónica y perfilería galvanizada sistema HILTI o equivalente, anillos para sujección tuberías de climatizacion MIP-M-Typ de la marca Hilti o equivalente. Totalmente instalada incluso prueba de presión.
Comprende todos los trabajos, materiales y medios auxiliares necesarios para dejar la unidad completa, totalmente instalada, probada y en perfecto estado de funcionamiento.</t>
  </si>
  <si>
    <t>1718.06.11</t>
  </si>
  <si>
    <t>Suministro y montaje de Tubería de acero negro estirado tipo UNE-EN 10255:2005+A1:2008 de 6". P.P. de soldaduras, codos, tes, manguitos, soportes, dos capas de imprimación anti-oxidante y demás accesorios, incluso soportación con abrazadera isofónica y perfilería galvanizada sistema HILTI o equivalente, anillos para sujección tuberías de climatizacion MIP-M-Typ de la marca Hilti o equivalente. Totalmente instalada incluso prueba de presión.
Comprende todos los trabajos, materiales y medios auxiliares necesarios para dejar la unidad completa, totalmente instalada, probada y en perfecto estado de funcionamiento.</t>
  </si>
  <si>
    <t>1718.06.23</t>
  </si>
  <si>
    <t>Suministro y montaje de Tubería de acero negro estirado  UNE-EN 10255:2005+A1:2008 de 4".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</si>
  <si>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1718.06.24</t>
  </si>
  <si>
    <t>Suministro y montaje de Tubería de acero negro estirado UNE-EN 10255:2005+A1:2008 de 5" para soldar, P.P. de soldaduras, codos, tes, manguitos, soportes, dos capas de imprimación anti-oxidante y demás accesorios, incluso soportación con abrazadera isofónica y perfilería galvanizada sistema HILTI o equivalente, anillos para sujección tuberías de climatizacion MIP-M-Typ de la marca Hilti o equivalente. Totalmente instalada incluso prueba de presión.
Comprende todos los trabajos, materiales y medios auxiliares necesarios para dejar la unidad completa, totalmente instalada, probada y en perfecto estado de funcionamiento.</t>
  </si>
  <si>
    <t>1718.06.25</t>
  </si>
  <si>
    <t>Suministro y montaje de Tubería de acero negro estirado tipo UNE-EN 10255:2005+A1:2008 de 6".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</si>
  <si>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1718.06.26</t>
  </si>
  <si>
    <t>Suministro y montaje de Tubería de acero negro estirado UNE-EN 10216-1:2014  de 8".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</si>
  <si>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1718.06.27</t>
  </si>
  <si>
    <t>Suministro y montaje de Tubería de acero negro estirado UNE-EN 10216-1:2014 de 10".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</si>
  <si>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1718.06.42</t>
  </si>
  <si>
    <t>Suministro y montaje de Aislamiento térmico con coquilla flexible de espuma elastomérica AF/ARMAFLEX AF36x140 o equivalente para tubería de climatización DN 5", cerrada longitudinalmente, de espesor nominal 30 mm., con un coeficiente de conductividad térmica de 0,036 W/mºC (0ºC).y factor de resistencia a la difusion del vapor de agua mayor de 7000 (UNE EN 13469). Reaccion al fuego BL-s3, d0, según EN 12501-1.  (Temperatura de trabajo entre -50ºC y +105ºC). Totalmente instalado.
Comprende todos los trabajos, materiales y medios auxiliares necesarios para dejar la unidad completa, totalmente instalada, probada y en perfecto estado de funcionamiento.</t>
  </si>
  <si>
    <t>1718.06.43</t>
  </si>
  <si>
    <t>Suministro y montaje de Aislamiento térmico con coquilla flexible de espuma elastomérica AF/ARMAFLEX AF36x140 o equivalente para tubería de climatización DN 6", cerrada longitudinalmente, de espesor nominal 30 mm., con un coeficiente de conductividad térmica de 0,036 W/mºC (0ºC) y factor de resistencia a la difusion del vapor de agua mayor de 7000 (UNE EN 13469). Reaccion al fuego M-1 (UNE 23727).  (Temperatura de trabajo entre -50ºC y +105ºC). Totalmente instalado.
Comprende todos los trabajos, materiales y medios auxiliares necesarios para dejar la unidad completa, totalmente instalada, probada y en perfecto estado de funcionamiento.</t>
  </si>
  <si>
    <t>1718.06.54</t>
  </si>
  <si>
    <t>Suministro y montaje de Aislamiento térmico con coquilla flexible de espuma elastomérica SH/ARMAFLEX o equivalente para tubería de climatización DN 4", cerrada longitudinalmente, de espesor nominal 40 mm., con un coeficiente de conductividad térmica de 0,037 W/mºC (0ºC).y factor de resistencia a la difusion del vapor de agua mayor de 7000 (UNE EN 13469). Reaccion al fuego BL-s3, d0, según EN 12501-1.  (Temperatura de trabajo +105ºC). Totalmente instalado.
Comprende todos los trabajos, materiales y medios auxiliares necesarios para dejar la unidad completa, totalmente instalada, probada y en perfecto estado de funcionamiento.</t>
  </si>
  <si>
    <t>1718.06.55</t>
  </si>
  <si>
    <t>Suministro y montaje de Aislamiento térmico con coquilla flexible de espuma elastomérica SH/ARMAFLEX o equivalente para tubería de climatización DN 5", cerrada longitudinalmente, de espesor nominal 40 mm., con un coeficiente de conductividad térmica de 0,037 W/mºC (0ºC). y factor de resistencia a la difusion del vapor de agua mayor de 7000 (UNE EN 13469).Reaccion al fuego BL-s3, d0, según EN 12501-1.  (Temperatura de trabajo +105ºC). Totalmente instalado.
Comprende todos los trabajos, materiales y medios auxiliares necesarios para dejar la unidad completa, totalmente instalada, probada y en perfecto estado de funcionamiento.</t>
  </si>
  <si>
    <t>1718.06.56</t>
  </si>
  <si>
    <t>Suministro y montaje de Aislamiento térmico con coquilla flexible de espuma elastomérica SH/ARMAFLEX o equivalente para tubería de climatización DN 6", cerrada longitudinalmente, de espesor nominal 40 mm., con un coeficiente de conductividad térmica de 0,037 W/mºC (0ºC). y factor de resistencia a la difusion del vapor de agua mayor de 7000 (UNE EN 13469).Reaccion al fuego BL-s3, d0, según EN 12501-1.  (Temperatura de trabajo +105ºC). Totalmente instalado.
Comprende todos los trabajos, materiales y medios auxiliares necesarios para dejar la unidad completa, totalmente instalada, probada y en perfecto estado de funcionamiento.</t>
  </si>
  <si>
    <t>1718.06.57</t>
  </si>
  <si>
    <t>Suministro y montaje de Aislamiento térmico con coquilla flexible de espuma elastomérica SH/ARMAFLEX o equivalente para tubería de climatización DN 8", cerrada longitudinalmente, de espesor nominal 40 mm., con un coeficiente de conductividad térmica de 0,037 W/mºC (0ºC).y factor de resistencia a la difusion del vapor de agua mayor de 7000 (UNE EN 13469). Reaccion al fuego BL-s3, d0, según EN 12501-1.  (Temperatura de trabajo +105ºC). Totalmente instalado.
Comprende todos los trabajos, materiales y medios auxiliares necesarios para dejar la unidad completa, totalmente instalada, probada y en perfecto estado de funcionamiento.</t>
  </si>
  <si>
    <t>1718.06.58</t>
  </si>
  <si>
    <t>Suministro y montaje de Aislamiento térmico con coquilla flexible de espuma elastomérica SH/ARMAFLEX o equivalente para tubería de climatización DN 10", cerrada longitudinalmente, de espesor nominal 40 mm., con un coeficiente de conductividad térmica de 0,037 W/mºC (0ºC).y factor de resistencia a la difusion del vapor de agua mayor de 7000 (UNE EN 13469). Reaccion al fuego BL-s3, d0, según EN 12501-1.  (Temperatura de trabajo +105ºC). Totalmente instalado.
Comprende todos los trabajos, materiales y medios auxiliares necesarios para dejar la unidad completa, totalmente instalada, probada y en perfecto estado de funcionamiento.</t>
  </si>
  <si>
    <t>1718.06.65</t>
  </si>
  <si>
    <t>Suministro y montaje de recubrimiento exterior en chapa de aluminio de 0.6 mm, para tuberías en las salas de máquinas (salas de bombas y salas de climatizadores) y exteriores. Totalmente instalado. 
Comprende todos los trabajos, materiales y medios auxiliares necesarios para dejar la unidad completa, totalmente instalada, probada y en perfecto estado de funcionamiento.</t>
  </si>
  <si>
    <t>1718.06.66</t>
  </si>
  <si>
    <t>Suministro e instalación de tubería de PVC de 32 mm para desagüe de condensados de fancoils, incluyendo parte proporcional de accesorios, soportación, piezas especiales y registros. Instalado con pendiente de 1% incluyendo parte proporcional de picaje a red de saneamiento más cercano. Totalmente instalada.Comprende todos los trabajos, materiales y medios auxiliares necesarios para dejar la unidad completa, totalmente instalada, probada y en perfecto estado de funcionamiento.</t>
  </si>
  <si>
    <t>1718.06.67</t>
  </si>
  <si>
    <t>Suministro e instalación de tubería de PVC de 50 mm para desagüe de condensados de fancoils, incluyendo parte proporcional de accesorios, soportación, piezas especiales y registros. Instalado con pendiente de 1%. Totalmente instalada.
Comprende todos los trabajos, materiales y medios auxiliares necesarios para dejar la unidad completa, totalmente instalada, probada y en perfecto estado de funcionamiento.</t>
  </si>
  <si>
    <t>17D52AI012Z</t>
  </si>
  <si>
    <t>Suministro y montaje de tubería de acero inoxidable AISI-316L, norma UNE-EN 10217-7:2015, de Ø4" de 3 mm de espesor, incluso p.p. de piezas especiales, accesorios, soportes antivibratorios y pequeño material necesario.
Comprende todos los trabajos, materiales y medios auxiliares necesarios para dejar la unidad completa, totalmente instalada, probada y en perfecto estado de funcionamiento.</t>
  </si>
  <si>
    <t>17D52AI012</t>
  </si>
  <si>
    <t>Suministro y montaje de Tubería de acero inoxidable AISI-316L, norma UNE-EN 10217-7:2015, de Ø8" de 3 mm de espesor, incluso p.p. de piezas especiales, accesorios, soportes antivibratorios y pequeño material necesario.
Comprende todos los trabajos, materiales y medios auxiliares necesarios para dejar la unidad completa, totalmente instalada, probada y en perfecto estado de funcionamiento.</t>
  </si>
  <si>
    <t>17D52AI013</t>
  </si>
  <si>
    <t>Suministro y montaje de Tubería de acero inoxidable AISI-316L, norma UNE-EN 10217-7:2015, de Ø10" de 3 mm de espesor, incluso p.p. de piezas especiales, accesorios, soportes antivibratorios y pequeño material necesario.
Comprende todos los trabajos, materiales y medios auxiliares necesarios para dejar la unidad completa, totalmente instalada, probada y en perfecto estado de funcionamiento.</t>
  </si>
  <si>
    <t>17D52AI015</t>
  </si>
  <si>
    <t>Suministro y montaje de Tubería de acero inoxidable AISI-316L, norma UNE-EN 10217-7:2015, de Ø12" de 3 mm de espesor, incluso p.p. de piezas especiales, accesorios, soportes antivibratorios y pequeño material necesario.
Comprende todos los trabajos, materiales y medios auxiliares necesarios para dejar la unidad completa, totalmente instalada, probada y en perfecto estado de funcionamiento.</t>
  </si>
  <si>
    <t>1718.06.2871</t>
  </si>
  <si>
    <t>Suministro y montaje de colector de tubería de acero negro estirado UNE-EN 10216-1:2014 de 12".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</si>
  <si>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1718.06.31</t>
  </si>
  <si>
    <t>Suministro y montaje de Colector de Tubería de acero negro estirado UNE-EN 10216-1:2014 de 20". P.P. de soldaduras, codos, tes, manguitos, soportes, dos capas de imprimación anti-oxidante y demás accesorios, incluso soportación con abrazadera isofónica y perfilería galvanizada sistema HILTI o equivalente, anillos para sujección tuberías de climatizacion MI-CF de la marca Hilti o equivalente. Totalmente instalada incluso prueba de presión.
Comprende todos los trabajos, materiales y medios auxiliares necesarios para dejar la unidad completa, totalmente instalada, probada y en perfecto estado de funcionamiento.</t>
  </si>
  <si>
    <t>18.01.123tramex</t>
  </si>
  <si>
    <t>Suministro y montaje de Emparrillado formado por rejilla de pletina de acero galvanizado de 30x2/10x2 mm, formando cuadrícula de 30x30 mm, sistema manual (pletina con pletina), bastidor y ajuste a otros elementos. Se incluye estructura de soporte en acero galvanizado, formada por tubos 50x100x3 mm y peldaños de tramex, anclajes completamente terminada.
Comprende todos los trabajos, materiales y medios auxiliares necesarios para dejar la unidad completa, totalmente instalada, probada y en perfecto estado de funcionamiento.</t>
  </si>
  <si>
    <t>VARIADORES DE FRECUENCIA PARA CLIMATIZACIÓN</t>
  </si>
  <si>
    <t>D51CF001AzZ</t>
  </si>
  <si>
    <t>Instalación de Convertidor de frecuencia para motor de 30 kw con actuación por señales de entrada de 0 a 10V, 4-20 mA, con tarjeta integrada PID y filtro RFI, marca DANFOSS o equivalente aprobada.
Comprende todos los trabajos, materiales y medios auxiliares necesarios para dejar la unidad completa, totalmente instalada, probada y en perfecto estado de funcionamiento. El convertidor de frecuencia lo suministra TRAGSA.</t>
  </si>
  <si>
    <t>D51CF001Az</t>
  </si>
  <si>
    <t>Instalación de Convertidor de frecuencia para motor de 11 kw con actuación por señales de entrada de 0 a 10V, 4-20 mA, con tarjeta integrada PID y filtro RFI, marca DANFOSS o equivalente aprobada.
Comprende todos los trabajos, materiales y medios auxiliares necesarios para dejar la unidad completa, totalmente instalada, probada y en perfecto estado de funcionamiento. El convertidor de frecuencia lo suministra TRAGSA.</t>
  </si>
  <si>
    <t>D51CF001A</t>
  </si>
  <si>
    <t>D51CF001Ac</t>
  </si>
  <si>
    <t>Instalación de Convertidor de frecuencia para motor de 7,5 kw con actuación por señales de entrada de 0 a 10V, 4-20 mA, con tarjeta integrada PID y filtro RFI, marca DANFOSS o equivalente aprobada.
Comprende todos los trabajos, materiales y medios auxiliares necesarios para dejar la unidad completa, totalmente instalada, probada y en perfecto estado de funcionamiento. El convertidor de frecuencia lo suministra TRAGSA.</t>
  </si>
  <si>
    <t>D51CF001Aa</t>
  </si>
  <si>
    <t>Instalación de Convertidor de frecuencia para motor de 2,2 kw con actuación por señales de entrada de 0 a 10V, 4-20 mA, con tarjeta integrada PID y filtro RFI, marca DANFOSS o equivalente aprobada.
Comprende todos los trabajos, materiales y medios auxiliares necesarios para dejar la unidad completa, totalmente instalada, probada y en perfecto estado de funcionamiento. El convertidor de frecuencia lo suministra TRAGSA.</t>
  </si>
  <si>
    <t>D51CF001AB</t>
  </si>
  <si>
    <t>Instalación de Convertidor de frecuencia para motor de 1,1 kw con actuación por señales de entrada de 0 a 10V, 4-20 mA, con tarjeta integrada PID y filtro RFI, marca DANFOSS o equivalente aprobada.
Comprende todos los trabajos, materiales y medios auxiliares necesarios para dejar la unidad completa, totalmente instalada, probada y en perfecto estado de funcionamiento. El convertidor de frecuencia lo suministra TRAGSA.</t>
  </si>
  <si>
    <t>PRODUCCIÓN DE VAPOR</t>
  </si>
  <si>
    <t>PRODUCCIÓN VAPOR</t>
  </si>
  <si>
    <t>1718.08.01</t>
  </si>
  <si>
    <t>Instalación de generador de vapor de alta presión gas/gasoleo marca VIESSMANN modelo VITOMAX 200 HS M73B123, o equivalente, con recuperador de humos para un producción de vapor de 900 Kg/h para una temperatura de suministro de agua de 102 ºC.
Caldera de 3 pasos de humos con baja carga de la camara de combustión.  
Potencia térmica útil: 650 kW. La instalación consiste en trasnporte desde zona de acopio en obra a sala de calderas, ubicación de GENERADOR DE VAPOR  sobre bancada existente, montaje de quemador y elementos auxiliares de la misma (tapas leterales, etc). La instalación incluye conexionado electrico de elementos de la caldera( quemador y cableado de control ) asi como conexionado de tuberias de agua y gasoleo. La puesta en marcha de la misma la realizará un técnico de la marca comercial de la caldera con apoyo de personal del adjudicatario. El generador de Vapor lo suministrará TRAGSA.</t>
  </si>
  <si>
    <t>17 18.08.04</t>
  </si>
  <si>
    <t>Suministro e instalación de chimenea  aislada de doble pared lisa de 300 mm. de diámetro interior, fabricada interior y exteriormente en acero inoxidable, homologada. Instalada de acuerdo con las normas de montaje del fabricante.
Comprende todos los trabajos, materiales y medios auxiliares necesarios para dejar la unidad completa, (anclajes del fabricante a paramentos verticales y horizontales ),  totalmente instalada, probada y en perfecto estado de funcionamiento.</t>
  </si>
  <si>
    <t>1718.08.03</t>
  </si>
  <si>
    <t>Suministro e instalación de equipo descalcificador volumétrico compuesto por:
- Válvula electromecanica electrónica.
- Regeneración instantanea o retardada.
- Posibilidad de regeneración por tiempo.
- Conexión hidráulica.
- Botella de PRFV cargada con 125 litros de resina.
- Caudal máximo 2000 l/h.
- Poder de intercambio 750 m3xºF.
- Presión mínima 2.5 bar.
- Presión máxima 7 bar.
- Filtro de helice centrifuga.
- Depósito de almacenamiento de aditivos químicos de 110 l.
- Bomba dosificadora electromecánica.
- Filtro de aspiración.
- Válvula de inyección.
- Tubo de aspiración de PVC.
- Tubo de impulsión de P.E.
Incluido transporte, descarga, montaje, conexionado y pruebas. Funcionando.
Comprende todos los trabajos, materiales y medios auxiliares necesarios para dejar la unidad completa, totalmente instalada, probada y en perfecto estado de funcionamiento.</t>
  </si>
  <si>
    <t>1718.08.01COL</t>
  </si>
  <si>
    <t>Suministro y montaje de Colector de vapor de acero negro DN100mm de 2m de longitud formado por:
2ud. Válvula de globo con fuelle Spirax Sarco BSA1T de DN50 o equivalente.
Cuerpo de hierro fundido GG25 
Interiores con cono de regulación y fuelle de acero inoxidable. 
Conexiones bridas DIN PN16 
ENTRADA CALDERAS
-------------------------------------------------------------------------------
2ud. Válvula retención disco Spirax Sarco DCV3 de DN50 o equivalente.
Cuerpo y Disco de acero inoxidable AISI 316
Montaje entre bridas DIN PN40 
ENTRADA CALDERAS
-------------------------------------------------------------------------------
1ud. Válvula de globo con fuelle Spirax Sarco BSA1T de DN65 o equivalente.
Cuerpo de hierro fundido GG25 
Interiores con cono de regulación y fuelle de acero inoxidable. 
Conexiones bridas DIN PN16 
SALIDA VAPOR COLECTOR
-------------------------------------------------------------------------------
1ud. Válvula de globo con fuelle Spirax Sarco BSA1T de DN25  o equivalente.
Cuerpo de hierro fundido GG25 
Interiores con cono de regulación y fuelle de acero inoxidable. 
Conexiones bridas DIN PN16 
SALIDA INYECCIÓN VAPOR AL TANQUE ALIMENTACION
-------------------------------------------------------------------------------
3ud. Válvula de esfera Spirax Sarco M10S2-RB de 3/4" o equivalente.
Cuerpo de acero A105. Esfera de acero inoxidable AISI 316
Asientos especiales para vapor
Conexiones roscadas BSP
Anterior, posterior al purgador y vaciado limpieza pozo. 
-------------------------------------------------------------------------------
1ud. Purgador de boya Spirax Sarco FT14/14 TV de 3/4"o equivalente.
Cuerpo de fundición nodular GGG40.3
Mecanismo de acero inoxidable
Eliminador termostático de aire
Conexiones roscadas BSP 
-------------------------------------------------------------------------------
1ud. Válvula de retención Spirax Sarco LCV1 de 3/4" o equivalente.
Construida en bronce
Conexiones roscadas BSP
-------------------------------------------------------------------------------
1ud. Filtro Spirax Sarco tipo "Y" Fig.12 de 3/4"   o equivalente.
Cuerpo de fundición nodular GGG40.3
Tamiz de acero inoxidable AISI 316L de 0,8mm perf.
Conexiones roscadas BSP 
-------------------------------------------------------------------------------
1ud. Eliminador de aire
-------------------------------------------------------------------------------
Comprende todos los trabajos, materiales y medios auxiliares necesarios para dejar la unidad completa, totalmente instalada, probada y en perfecto estado de funcionamiento.</t>
  </si>
  <si>
    <t>GENERADOR DE VAPOR LIMPIO</t>
  </si>
  <si>
    <t>v01.01</t>
  </si>
  <si>
    <t>Instalación de generador de vapor limpio CSM-C300 o equivalente. Incluido transporte desde zona de acopio en obra a su ubicación ndefinitiva, montaje, conexionado y pruebas. Funcionando.
Comprende todos los trabajos, materiales y medios auxiliares necesarios para dejar la unidad completa, totalmente instalada, probada y en perfecto estado de funcionamiento. El generador de vapor lo suministrará TRAGSA.</t>
  </si>
  <si>
    <t>TANQUE DE ENFRIAMIENTO DE PURGAS GEN. VAPOR LIMPIO</t>
  </si>
  <si>
    <t>v02.01</t>
  </si>
  <si>
    <t>Suministro e instalación de Tanque de recogida de purgas Spirax Sarco o equivalente, para calderas de vapor tipo BDV 60/3 y compuesto por:
Construido en acero al carbono.
Capacidad de agua estancada de 92 litros.
Tres conexiones laterales, 1 de DN50 y 2 de DN25 Bridas DIN PN16 para recogida de purgas procedentes de niveles,  sales y lodos.
Conexión inferior para drenaje de 2" Rosca BSP 
Conexión superior para desaireador de DN100 Brida DIN PN16.
Boca de registro.
Conexión de entrada agua refrigeración de 3/4" 
Conexión para termostato de 1"
Conexión para manómetro de 1/2"
Dos piezas. Paso total
Cuerpo y esfera de AISI316.  Asientos de PTFE-R
Conexiones bridas DIN PN16
 Incluido transporte, descarga, montaje, conexionado y pruebas. Funcionando.
Comprende todos los trabajos, materiales y medios auxiliares necesarios para dejar la unidad completa, totalmente instalada, probada y en perfecto estado de funcionamiento.</t>
  </si>
  <si>
    <t>v02.02</t>
  </si>
  <si>
    <t>Suministro e instalación de Aireador Spirax Sarco VHT4  o equivalente, de DN100 y compuesto por:
Cuerpo en acero inoxidable A-304L
Conexión brida de acero zincado cromado DIN PN16
 Incluido transporte, descarga, montaje, conexionado y pruebas. Funcionando.
Comprende todos los trabajos, materiales y medios auxiliares necesarios para dejar la unidad completa, totalmente instalada, probada y en perfecto estado de funcionamiento.</t>
  </si>
  <si>
    <t>v2.03</t>
  </si>
  <si>
    <t>Suministro e instalación de Válvula de esfera Spirax Sarco  o equivalente, de 3/4" y compuesto por: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</si>
  <si>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v02.04</t>
  </si>
  <si>
    <t>Suministro e instalación de Filtro Spirax Sarco tipo "Y" Fig.12 de 3/4"  o equivalente,  y compuesto por:
Cuerpo de fundición nodular GGG40.3  o equivalente,
Tamiz de acero inoxidable AISI 316L de 0,8mm perf.
Conexiones roscadas BSP 
Incluido transporte, descarga, montaje, conexionado y pruebas. Funcionando.
Comprende todos los trabajos, materiales y medios auxiliares necesarios para dejar la unidad completa, totalmente instalada, probada y en perfecto estado de funcionamiento.</t>
  </si>
  <si>
    <t>v02.05</t>
  </si>
  <si>
    <t>Suministro e instalación de Válvula termostática Spirax Sarco SBRA-S/O de 3/4" o equivalente,  y compuesto por:
Cuerpo de bronce. Interiores de acero inoxidable
Sin orificio de sangrado
Conexiones roscadas BSP
Incluido transporte, descarga, montaje, conexionado y pruebas. Funcionando.
Comprende todos los trabajos, materiales y medios auxiliares necesarios para dejar la unidad completa, totalmente instalada, probada y en perfecto estado de funcionamiento.</t>
  </si>
  <si>
    <t>v02.06</t>
  </si>
  <si>
    <t>Suministro e instalación deTermostato de inmersión Spirax Sarco SA128  o equivalente, y compuesto por:
Escala -20/110 ºC. Tubo capilar de 2 metros
Longitud bulbo inmersión 178 mm 
Incluido transporte, descarga, montaje, conexionado y pruebas. Funcionando.
Comprende todos los trabajos, materiales y medios auxiliares necesarios para dejar la unidad completa, totalmente instalada, probada y en perfecto estado de funcionamiento.</t>
  </si>
  <si>
    <t>v02.07</t>
  </si>
  <si>
    <t>Suministro e instalación de Válvula de retención Spirax Sarco LCV1 de 3/4" o equivalente, y compuesto por:
Construida en bronce
Conexiones roscadas BSP
Incluido transporte, descarga, montaje, conexionado y pruebas. Funcionando.
Comprende todos los trabajos, materiales y medios auxiliares necesarios para dejar la unidad completa, totalmente instalada, probada y en perfecto estado de funcionamiento.</t>
  </si>
  <si>
    <t>v02.08</t>
  </si>
  <si>
    <t>Suministro e instalación de Válvula de esfera Spirax Sarco Fig.106 de 3/4" o equivalente, y compuesto por: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</si>
  <si>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v02.09</t>
  </si>
  <si>
    <t>Suministro e instalación de Válvula de esfera Spirax Sarco Fig.306 de 2" o equivalente, y compuesto por:
Tres piezas. Paso total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</si>
  <si>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v02.10</t>
  </si>
  <si>
    <t>Suministro e instalación MANOMETRO 1/2" X 100MM        0-2,5 BAR                     
Incluido transporte, descarga, montaje, conexionado y pruebas. Funcionando.
Comprende todos los trabajos, materiales y medios auxiliares necesarios para dejar la unidad completa, totalmente instalada, probada y en perfecto estado de funcionamiento.</t>
  </si>
  <si>
    <t>v02.11</t>
  </si>
  <si>
    <t>Suministro e instalación de TUBO SIFON TIPO "U" 1/2"      
Incluido transporte, descarga, montaje, conexionado y pruebas. Funcionando.
Comprende todos los trabajos, materiales y medios auxiliares necesarios para dejar la unidad completa, totalmente instalada, probada y en perfecto estado de funcionamiento.</t>
  </si>
  <si>
    <t>v02.12</t>
  </si>
  <si>
    <t>Suministro e instalación de Válvula de esfera Spirax Sarco de 1/2" o equivalente, y compuesto por:
Tres piezas. Paso total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</si>
  <si>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v02.13</t>
  </si>
  <si>
    <t>Suministro e instalación de Válvula retención disco Spirax Sarco DCV3 de DN50  o equivalente, y compuesto por:
Cuerpo y Disco de acero inoxidable AISI 316
Montaje entre bridas DIN PN40 
 Incluido transporte, descarga, montaje, conexionado y pruebas. Funcionando.
Comprende todos los trabajos, materiales y medios auxiliares necesarios para dejar la unidad completa, totalmente instalada, probada y en perfecto estado de funcionamiento.</t>
  </si>
  <si>
    <t>v02.14</t>
  </si>
  <si>
    <t>Suministro e instalación de Válvula retención disco Spirax Sarco DCV3 de DN25  o equivalente, y compuesto por:
Cuerpo y Disco de acero inoxidable AISI 316
Montaje entre bridas DIN PN40 
 Incluido transporte, descarga, montaje, conexionado y pruebas. Funcionando.
Comprende todos los trabajos, materiales y medios auxiliares necesarios para dejar la unidad completa, totalmente instalada, probada y en perfecto estado de funcionamiento.</t>
  </si>
  <si>
    <t>v2.15</t>
  </si>
  <si>
    <t>Suministro e instalación de Válvula de globo HARD   o equivalente, de DN50 y compuesto por:
Cuerpo de acero GS-C25 
Interiores de acero inoxidable
Conexiones bridas DIN PN40
Incluido transporte, descarga, montaje, conexionado y pruebas. Funcionando.
Comprende todos los trabajos, materiales y medios auxiliares necesarios para dejar la unidad completa, totalmente instalada, probada y en perfecto estado de funcionamiento.</t>
  </si>
  <si>
    <t>v2.16</t>
  </si>
  <si>
    <t>Suministro e instalación de Válvula de globo HARD   o equivalente, de DN25 y compuesto por:
Cuerpo de acero GS-C25 
Interiores de acero inoxidable
Conexiones bridas DIN PN40
Incluido transporte, descarga, montaje, conexionado y pruebas. Funcionando.
Comprende todos los trabajos, materiales y medios auxiliares necesarios para dejar la unidad completa, totalmente instalada, probada y en perfecto estado de funcionamiento.</t>
  </si>
  <si>
    <t>SISTEMA ROCIADOR</t>
  </si>
  <si>
    <t>v03.01</t>
  </si>
  <si>
    <t>Suministro e instalación de BOMBA RECIRCULACION RP1  1" BSP o equivalente.
 Incluido transporte, descarga, montaje, conexionado y pruebas. Funcionando.
Comprende todos los trabajos, materiales y medios auxiliares necesarios para dejar la unidad completa, totalmente instalada, probada y en perfecto estado de funcionamiento.</t>
  </si>
  <si>
    <t>v03.02</t>
  </si>
  <si>
    <t>Suministro e instalación de BOQUILLA ROCIADORA RFS1 1" BSP o equivalente. 
Incluido transporte, descarga, montaje, conexionado y pruebas. Funcionando.
Comprende todos los trabajos, materiales y medios auxiliares necesarios para dejar la unidad completa, totalmente instalada, probada y en perfecto estado de funcionamiento.</t>
  </si>
  <si>
    <t>v03.03</t>
  </si>
  <si>
    <t>Suministro e instalación de Filtro Spirax Sarco tipo "Y"   o equivalente,  de 1"  y compuesto de:
Cuerpo de fundición nodular GGG40.3
Tamiz de acero inoxidable AISI 316L de 0,8mm perf.
Conexiones roscadas BSP 
Incluido transporte, descarga, montaje, conexionado y pruebas. Funcionando.
Comprende todos los trabajos, materiales y medios auxiliares necesarios para dejar la unidad completa, totalmente instalada, probada y en perfecto estado de funcionamiento.</t>
  </si>
  <si>
    <t>v03.04</t>
  </si>
  <si>
    <t>Suministro e instalación de Válvula de esfera Spirax Sarco o equivalente,  de 1"  y compuesto de:
Dos piezas. Paso total
Cuerpo y esfera BSP de AISI316.  Asientos de PTFE-R
Conexiones roscadas
Incluido transporte, descarga, montaje, conexionado y pruebas. Funcionando.
Comprende todos los trabajos, materiales y medios auxiliares necesarios para dejar la unidad completa, totalmente instalada, probada y en perfecto estado de funcionamiento.</t>
  </si>
  <si>
    <t>TUBERÍAS</t>
  </si>
  <si>
    <t>v18.08.14</t>
  </si>
  <si>
    <t>Suministro y montaje de Tubería de acero negro estirado tipo UNE-EN 10255:2005+A1:2008 de 3/8"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</si>
  <si>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v18.08.15</t>
  </si>
  <si>
    <t>Suministro y montaje de Tubería de acero negro estirado tipo UNE-EN 10255:2005+A1:2008 de 1/2"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</si>
  <si>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v18.08.16</t>
  </si>
  <si>
    <t>Suministro y montaje de Tubería de acero negro estirado tipo UNE-EN 10255:2005+A1:2008 de 3/4"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</si>
  <si>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v18.08.17</t>
  </si>
  <si>
    <t>Suministro y montaje de Tubería de acero negro estirado tipo UNE-EN 10255:2005+A1:2008 de 1"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</si>
  <si>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v18.08.18</t>
  </si>
  <si>
    <t>Suministro y montaje de Tubería de acero negro estirado tipo UNE-EN 10255:2005+A1:2008 de 1 1/2"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</si>
  <si>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v18.08.19</t>
  </si>
  <si>
    <t>Suministro y montaje de Tubería de acero negro estirado tipo UNE-EN 10255:2005+A1:2008 de 2" para soldar, i/codos, tes, manguitos y demás accesorios, aislada con coquilla de lana de vidriode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</si>
  <si>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v18.08.20</t>
  </si>
  <si>
    <t>Suministro y montaje de Tubería de acero negro estirado tipo UNE-EN 10255:2005+A1:2008 de 2 1/2" para soldar,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</si>
  <si>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v18.08.45</t>
  </si>
  <si>
    <t>Suministro y montaje de Tubería de acero inox AISI 316 de 1/2",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</si>
  <si>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v18.08.22</t>
  </si>
  <si>
    <t>Suministro y montaje de Tubería de acero inox AISI 316 de 1/2", i/codos, tes, manguitos y demás accesorios, aislada con coquilla de lana de vidriode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</si>
  <si>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v18.08.23</t>
  </si>
  <si>
    <t>Suministro y montaje de Tubería de acero inox AISI 316 de 3/4",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</si>
  <si>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v18.08.24</t>
  </si>
  <si>
    <t>Suministro y montaje de Tubería de acero inox AISI 316 de 1", i/codos, tes, manguitos y demás accesorios, aislada con coquilla de lana de vidrio de 25 mm de espesor,con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</si>
  <si>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v18.08.25</t>
  </si>
  <si>
    <t>Suministro y montaje de Tubería de acero inox AISI 316 de 1 1/4",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</si>
  <si>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v18.08.26</t>
  </si>
  <si>
    <t>Suministro y montaje de Tubería de acero inox AISI 316 de 1 1/2",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</si>
  <si>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v18.08.27</t>
  </si>
  <si>
    <t>Suministro y montaje de Tubería de acero inox AISI 316 de 2",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</si>
  <si>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v18.08.28</t>
  </si>
  <si>
    <t>Suministro y montaje de Tubería de acero inox AISI 316 de 2 1/2", i/codos, tes, manguitos y demás accesorios, aislada con coquilla de lana de vidrio de 25 mm de espesor, con protección de aluminio.
Incluido transporte, descarga, montaje, conexionado y pruebas. Funcionando.
Comprende todos los trabajos, materiales y medios auxiliares necesarios para dejar la unidad completa, totalmente instalada, probada y en perfecto estado de funcionamiento.</t>
  </si>
  <si>
    <t>OTROS ACCESORIOS</t>
  </si>
  <si>
    <t>v05.01</t>
  </si>
  <si>
    <t>Suministro e instalación de TERMOMETRO 1/2"X100MM B-100MM 0-120ºC .                   
 Incluido transporte, descarga, montaje, conexionado y pruebas. Funcionando.</t>
  </si>
  <si>
    <t>1718.08.35C</t>
  </si>
  <si>
    <t>Suministro e instalación de compensador de dilatación 1/2" para vapor de acero, incluye puntos fijos.  Incluido transporte, descarga, montaje, conexionado y pruebas. Funcionando.
Comprende todos los trabajos, materiales y medios auxiliares necesarios para dejar la unidad completa, totalmente instalada, probada y en perfecto estado de funcionamiento.</t>
  </si>
  <si>
    <t>1718.08.36C</t>
  </si>
  <si>
    <t>Suministro e instalación de compensador de dilatación 3/4" para vapor de acero, incluye puntos fijos.  Incluido transporte, descarga, montaje, conexionado y pruebas. Funcionando.
Comprende todos los trabajos, materiales y medios auxiliares necesarios para dejar la unidad completa, totalmente instalada, probada y en perfecto estado de funcionamiento.</t>
  </si>
  <si>
    <t>1718.08.37C</t>
  </si>
  <si>
    <t>Suministro e instalación de compensador de dilatación 1 1/4" para vapor de acero, incluye puntos fijos.  Incluido transporte, descarga, montaje, conexionado y pruebas. Funcionando.
Comprende todos los trabajos, materiales y medios auxiliares necesarios para dejar la unidad completa, totalmente instalada, probada y en perfecto estado de funcionamiento.</t>
  </si>
  <si>
    <t>1718.08.38C</t>
  </si>
  <si>
    <t>Suministro e instalación de compensador de dilatación 2" para vapor de acero, incluye puntos fijos.  Incluido transporte, descarga, montaje, conexionado y pruebas. Funcionando.
Comprende todos los trabajos, materiales y medios auxiliares necesarios para dejar la unidad completa, totalmente instalada, probada y en perfecto estado de funcionamiento.</t>
  </si>
  <si>
    <t>ALIMENTACIÓN AGUA A CALDERA</t>
  </si>
  <si>
    <t>v06.01VE</t>
  </si>
  <si>
    <t>Suministro e instalación de Válvula de esfera Spirax Sarco o equivalente de DN50 y compuesto por:
Dos piezas. Paso total
Cuerpo y esfera de AISI316.  Asientos de PTFE-R
Conexiones bridas DIN PN16
 Incluido transporte, descarga, montaje, conexionado y pruebas. Funcionando.
Comprende todos los trabajos, materiales y medios auxiliares necesarios para dejar la unidad completa, totalmente instalada, probada y en perfecto estado de funcionamiento.</t>
  </si>
  <si>
    <t>VACIADO TANQUE DE ALIMENTACIÓN</t>
  </si>
  <si>
    <t>v07.01</t>
  </si>
  <si>
    <t>ESTACIÓN REDUCTORA LAVANDERIA 300 KG/H 6BAR</t>
  </si>
  <si>
    <t>v08.01</t>
  </si>
  <si>
    <t>Suministro e instalación de separador Spirax Sarco S5 de DN25 o equivalente.
Construido en acero GS-C25N/A216 WCB
Incluye conexiones bridas DIN PN40
Incluido transporte, descarga, montaje, conexionado y pruebas. Funcionando.
Comprende todos los trabajos, materiales y medios auxiliares necesarios para dejar la unidad completa, totalmente instalada, probada y en perfecto estado de funcionamiento.</t>
  </si>
  <si>
    <t>v08.02</t>
  </si>
  <si>
    <t>Suministro e instalación de Válvula de esfera Spirax Sarco M10S2-RB de 1/2" o equivalente.
Incluye cuerpo de acero A105. Esfera de acero inoxidable A-316
Asientos especiales para vapor
Conexiones roscadas BSP
Incluido transporte, descarga, montaje, conexionado y pruebas. Funcionando.
Comprende todos los trabajos, materiales y medios auxiliares necesarios para dejar la unidad completa, totalmente instalada, probada y en perfecto estado de funcionamiento.</t>
  </si>
  <si>
    <t>v08.03</t>
  </si>
  <si>
    <t>Suministro e instalación de purgador termodinámico Spirax Sarco TD42L de 1/2" o equivalente.
Construido en acero inoxidable A743 CA40F 
Filtro incorporado AISI 304
Conexiones roscadas BSP
Incluido transporte, descarga, montaje, conexionado y pruebas. Funcionando.
Comprende todos los trabajos, materiales y medios auxiliares necesarios para dejar la unidad completa, totalmente instalada, probada y en perfecto estado de funcionamiento.</t>
  </si>
  <si>
    <t>v08.04</t>
  </si>
  <si>
    <t>Suministro e instalación de manometro 1/2" x 100mm  0-16 BAR                      
Incluido transporte, descarga, montaje, conexionado y pruebas. Funcionando.
Comprende todos los trabajos, materiales y medios auxiliares necesarios para dejar la unidad completa, totalmente instalada, probada y en perfecto estado de funcionamiento.</t>
  </si>
  <si>
    <t>v08.05</t>
  </si>
  <si>
    <t>Suministro e instalación de tubo sifón tipo "R". Conexiones 1/2" BSP
Incluido transporte, descarga, montaje, conexionado y pruebas. Funcionando.
Comprende todos los trabajos, materiales y medios auxiliares necesarios para dejar la unidad completa, totalmente instalada, probada y en perfecto estado de funcionamiento.</t>
  </si>
  <si>
    <t>v08.06</t>
  </si>
  <si>
    <t>Suministro e instalación de válvula de esfera Spirax Sarco de 1/2" fig.106 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</si>
  <si>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v08.07</t>
  </si>
  <si>
    <t>Suministro e instalación de válvula de globo con fuelle Spirax Sarco BSA1T de DN25 o equivalente.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</si>
  <si>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v08.08</t>
  </si>
  <si>
    <t>Suministro e instalación de filtro Spirax Sarco tipo "Y" fig.33 de DN25 o equivalente.
Cuerpo de hierro fundido GG20. 
Tamiz de acero inoxidable AISI 316L con malla de 100 mesh 
 Conexiones bridas DIN PN16 
Incluido transporte, descarga, montaje, conexionado y pruebas. Funcionando.
Comprende todos los trabajos, materiales y medios auxiliares necesarios para dejar la unidad completa, totalmente instalada, probada y en perfecto estado de funcionamiento.</t>
  </si>
  <si>
    <t>v08.09</t>
  </si>
  <si>
    <t>Suministro e instalación de válvula reductora Spirax Sarco DP27 de DN20 o equivalente.
Cuerpo de fundición nodular GGG40.3
Elementos de cierre en acero inoxidable
Resorte ajuste de presión rojo (0,2-17 bar)
Conexiones bridas DIN PN25 
Incluido transporte, descarga, montaje, conexionado y pruebas. Funcionando.
Comprende todos los trabajos, materiales y medios auxiliares necesarios para dejar la unidad completa, totalmente instalada, probada y en perfecto estado de funcionamiento.</t>
  </si>
  <si>
    <t>v08.10</t>
  </si>
  <si>
    <t>Suministro e instalación de válvula de globo con fuelle Spirax Sarco BSA1T de DN32 o equivalente.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</si>
  <si>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v08.11</t>
  </si>
  <si>
    <t>Suministro e instalación de válvula de globo con fuelle Spirax Sarco BSA1T de DN20 o equivalente.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</si>
  <si>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v08.12</t>
  </si>
  <si>
    <t>Suministro e instalación de manómetro 1/2" X 100mm  0-10 BAR                      
Incluido transporte, descarga, montaje, conexionado y pruebas. Funcionando.
Comprende todos los trabajos, materiales y medios auxiliares necesarios para dejar la unidad completa, totalmente instalada, probada y en perfecto estado de funcionamiento.</t>
  </si>
  <si>
    <t>v08.13</t>
  </si>
  <si>
    <t>v08.14</t>
  </si>
  <si>
    <t>Suministro e instalación de válvula de esfera Spirax Sarco fig.106 de 1/2" 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</si>
  <si>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v08.15</t>
  </si>
  <si>
    <t>Suministro e instalación de válvula de seguridad Spirax Sarco SV607DS de DN20/32 o quivalente.
Cuerpo de fundición nodular GGG40.3
Internos de acero inoxidable
Tapa abierta con cabezal y palanca 
Bridas DIN PN25/PN16
 Resorte RHA711 (6,6 - 9,5 bar r)
 Aprobación TÜV.SV.99-1027.do.D/G
Con sello CE de acuerdo a la directiva 97/23/CE       
pT: 6.9 BAR G
Incluido transporte, descarga, montaje, conexionado y pruebas. Funcionando.
Comprende todos los trabajos, materiales y medios auxiliares necesarios para dejar la unidad completa, totalmente instalada, probada y en perfecto estado de funcionamiento.</t>
  </si>
  <si>
    <t>ESTACIÓN REDUCTORA COCINA 100 KG/H 0,5BAR</t>
  </si>
  <si>
    <t>v09.01</t>
  </si>
  <si>
    <t>Suministro e instalación de separador Spirax Sarco S5 de DN15 o equivalente.
Construido en acero GS-C25N/A216 WCB
Conexiones bridas DIN PN40
Incluido transporte, descarga, montaje, conexionado y pruebas. Funcionando.
Comprende todos los trabajos, materiales y medios auxiliares necesarios para dejar la unidad completa, totalmente instalada, probada y en perfecto estado de funcionamiento.</t>
  </si>
  <si>
    <t>v09.02</t>
  </si>
  <si>
    <t>Suministro e instalación de Purgador termodinámico Spirax Sarco TD42L de 1/2" o equivalente.
Construido en acero inoxidable A743 CA40F 
Filtro incorporado AISI 304
Conexiones roscadas BSP 
Incluido transporte, descarga, montaje, conexionado y pruebas. Funcionando.
Comprende todos los trabajos, materiales y medios auxiliares necesarios para dejar la unidad completa, totalmente instalada, probada y en perfecto estado de funcionamiento.</t>
  </si>
  <si>
    <t>v09.03</t>
  </si>
  <si>
    <t>Suministro e instalación de válvula de esfera Spirax Sarco M10S2-RB de 1/2" o equivalente.
Cuerpo de acero A105. Esfera de acero inoxidable A-316
Asientos especiales para vapor
Conexiones roscadas BSP
Incluido transporte, descarga, montaje, conexionado y pruebas. Funcionando.
Comprende todos los trabajos, materiales y medios auxiliares necesarios para dejar la unidad completa, totalmente instalada, probada y en perfecto estado de funcionamiento.</t>
  </si>
  <si>
    <t>v09.04</t>
  </si>
  <si>
    <t>v09.05</t>
  </si>
  <si>
    <t>Suministro e instalación de válvula de esfera Spirax Sarco Fig.106 de 1/2" 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</si>
  <si>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v9.06</t>
  </si>
  <si>
    <t>Suministro e instalación de válvula de globo con fuelle Spirax Sarco BSA1T de DN15 o equivalente.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</si>
  <si>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v9.07</t>
  </si>
  <si>
    <t>Suministro e instalación de filtro Spirax Sarco tipo "Y" Fig.33 de DN15 o equivalente.
Cuerpo de hierro fundido GG20. 
Tamiz de acero inoxidable AISI 316L con malla de 100 mesh 
Conexiones bridas DIN PN16 
Incluido transporte, descarga, montaje, conexionado y pruebas. Funcionando.
Comprende todos los trabajos, materiales y medios auxiliares necesarios para dejar la unidad completa, totalmente instalada, probada y en perfecto estado de funcionamiento.</t>
  </si>
  <si>
    <t>v09.08</t>
  </si>
  <si>
    <t>Suministro e instalación de válvula reductora Spirax Sarco DP27Y-LC de DN15 o equivalente. Cuerpo de fundición nodular GGG40.3  Elementos de cierre en acero inoxidable Resorte ajuste de presión amarillo (0,2-3 bar)  Conexiones bridas DIN PN25
Incluido transporte, descarga, montaje, conexionado y pruebas. Funcionando.
Comprende todos los trabajos, materiales y medios auxiliares necesarios para dejar la unidad completa, totalmente instalada, probada y en perfecto estado de funcionamiento.</t>
  </si>
  <si>
    <t>v9.09</t>
  </si>
  <si>
    <t>v09.10v</t>
  </si>
  <si>
    <t>v09.11</t>
  </si>
  <si>
    <t>Suministro e instalación de MANOMETRO 1/2" X 100mm    
0-10 BAR                      
Incluido transporte, descarga, montaje, conexionado y pruebas. Funcionando.
Comprende todos los trabajos, materiales y medios auxiliares necesarios para dejar la unidad completa, totalmente instalada, probada y en perfecto estado de funcionamiento.</t>
  </si>
  <si>
    <t>v09.12</t>
  </si>
  <si>
    <t>Suministro e instalación de MANOMETRO 1/2" X 100mm       
0-2,5 BAR                     
Incluido transporte, descarga, montaje, conexionado y pruebas. Funcionando.
Comprende todos los trabajos, materiales y medios auxiliares necesarios para dejar la unidad completa, totalmente instalada, probada y en perfecto estado de funcionamiento.</t>
  </si>
  <si>
    <t>v09.13</t>
  </si>
  <si>
    <t>v09.14</t>
  </si>
  <si>
    <t>Suministro e instalación de válvula de esfera Spirax Sarco fig.106 de 1/2"o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</si>
  <si>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v09.15</t>
  </si>
  <si>
    <t>Suministro e instalación de válvula de seguridad Spirax Sarco SV615-AS de 1/2"x3/4"  o equivalente.
Cuerpo de bronce
Elementos de cierre en acero inoxidable
Palanca de comprobación
Resorte (0,7-1,2 bar r) 
Conexiones roscadas BSP
Presión de tarado con vapor:
 Aprobación de prototipos según BS 6759 por Safed TAS
Según la Directiva Europea de Equipos presión PED 97/23/EC   
Pt: 0.9 bar g
Incluido transporte, descarga, montaje, conexionado y pruebas. Funcionando.
Comprende todos los trabajos, materiales y medios auxiliares necesarios para dejar la unidad completa, totalmente instalada, probada y en perfecto estado de funcionamiento.</t>
  </si>
  <si>
    <t>BOMBA RETORNO CONDENSADOS</t>
  </si>
  <si>
    <t>v10.01</t>
  </si>
  <si>
    <t>Suministro e instalación de Conjunto monobloque de recuperación de condensados Spirax Sarco compuesto por:
  Bomba de condensados accionada por vapor Spirax Sarco MFP14 de DN25o equivalente.:
- Cuerpo de fundición nodulcr GGG40.3
- 360 - Mecanismo de acero inoxidable
- Conexiones bridas DIN PN16
  Dos válvulas de retención de disco de DN25
  Filtro tipo "Y" de 1/2"
  Filtro tipo "Y" de DN25
  Dos válvulas de esfera de 1/2"
  Dos válvulas de esfera de DN25
  Purgador de 1/2"
  Colector con conexiones para entradas de condensados, venteo y rebose.
Incluido transporte, descarga, montaje, conexionado y pruebas. Funcionando.
Comprende todos los trabajos, materiales y medios auxiliares necesarios para dejar la unidad completa, totalmente instalada, probada y en perfecto estado de funcionamiento.</t>
  </si>
  <si>
    <t>LINEA VAPOR IMPULSIÓN</t>
  </si>
  <si>
    <t>v11.01</t>
  </si>
  <si>
    <t>v11.02v</t>
  </si>
  <si>
    <t>Suministro e instalación de Válvula reductora Spirax Sarco BRV2S de 1/2" o equivalente.
Cuerpo de fundición nodular GGG40.3 
Resorte ajuste de presión Verde (1,4-4 bar)
Elementos de cierre y fuelle en acero inoxidable
Conexiones roscadas BSP 
Incluido transporte, descarga, montaje, conexionado y pruebas. Funcionando.
Comprende todos los trabajos, materiales y medios auxiliares necesarios para dejar la unidad completa, totalmente instalada, probada y en perfecto estado de funcionamiento.</t>
  </si>
  <si>
    <t>v11.03</t>
  </si>
  <si>
    <t>Suministro e instalación de MANOMETRO 1/2" X 100MM        
0-6 BAR  
Incluido transporte, descarga, montaje, conexionado y pruebas. Funcionando.
Comprende todos los trabajos, materiales y medios auxiliares necesarios para dejar la unidad completa, totalmente instalada, probada y en perfecto estado de funcionamiento.</t>
  </si>
  <si>
    <t>v11.04</t>
  </si>
  <si>
    <t>v11.05</t>
  </si>
  <si>
    <t>v11.06</t>
  </si>
  <si>
    <t>Suministro e instalación de válvula de seguridad Spirax Sarco SV615-AS de 1/2"x3/4" o equivalente. 
Cuerpo de bronce
Elementos de cierre en acero inoxidable
Palanca de comprobación
Resorte (4,0-6,5 bar r)
Conexiones roscadas BSP
Presión de tarado con vapor:
Aprobación de prototipos según BS 6759 por Safed TAS
Según la Directiva Europea de Equipos presión PED 97/23/EC    
Incluido transporte, descarga, montaje, conexionado y pruebas. Funcionando.
Comprende todos los trabajos, materiales y medios auxiliares necesarios para dejar la unidad completa, totalmente instalada, probada y en perfecto estado de funcionamiento.</t>
  </si>
  <si>
    <t>ESTACIÓN REDUCTORA ESTERILIZACIÓN 100 KG/H 3BAR</t>
  </si>
  <si>
    <t>v12.01</t>
  </si>
  <si>
    <t>v12.02</t>
  </si>
  <si>
    <t>v12.03</t>
  </si>
  <si>
    <t>Suministro e instalación de purgador termodinámico Spirax Sarco TD42L de 1/2" o equivalente.
Construido en acero inoxidable A743 CA40F 
Filtro incorporado AISI 304
Conexiones roscadas BSP 
Incluido transporte, descarga, montaje, conexionado y pruebas. Funcionando.
Comprende todos los trabajos, materiales y medios auxiliares necesarios para dejar la unidad completa, totalmente instalada, probada y en perfecto estado de funcionamiento.</t>
  </si>
  <si>
    <t>v12.04</t>
  </si>
  <si>
    <t>Suministro e instalación de MANOMETRO 1/2" X 100MM        
0-16 BAR                      
Incluido transporte, descarga, montaje, conexionado y pruebas. Funcionando.
Comprende todos los trabajos, materiales y medios auxiliares necesarios para dejar la unidad completa, totalmente instalada, probada y en perfecto estado de funcionamiento.</t>
  </si>
  <si>
    <t>v12.05</t>
  </si>
  <si>
    <t>v12.06</t>
  </si>
  <si>
    <t>v12.07</t>
  </si>
  <si>
    <t>v12.08</t>
  </si>
  <si>
    <t>Suministro e instalación de filtro Spirax Sarco tipo "Y" Fig.33 de DN15 o equivalente.
Cuerpo de hierro fundido GG20. 
Tamiz de acero inoxidable AISI 316L de 0,8mm perf.
Conexiones bridas DIN PN16
Incluido transporte, descarga, montaje, conexionado y pruebas. Funcionando.
Comprende todos los trabajos, materiales y medios auxiliares necesarios para dejar la unidad completa, totalmente instalada, probada y en perfecto estado de funcionamiento.</t>
  </si>
  <si>
    <t>v12.09</t>
  </si>
  <si>
    <t>Suministro e instalación de válvula reductora Spirax Sarco BRV2S de DN15 o equivalente.
Cuerpo de fundición nodular GGG40.3 
Resorte ajuste de presión Verde (1,4-4 bar)
Elementos de cierre y fuelle en acero inoxidable
Conexiones bridas DIN PN25  
Incluido transporte, descarga, montaje, conexionado y pruebas. Funcionando.
Comprende todos los trabajos, materiales y medios auxiliares necesarios para dejar la unidad completa, totalmente instalada, probada y en perfecto estado de funcionamiento.</t>
  </si>
  <si>
    <t>v12.10</t>
  </si>
  <si>
    <t>v12.11</t>
  </si>
  <si>
    <t>v12.12</t>
  </si>
  <si>
    <t>Suministro e instalación de MANOMETRO 1/2" X 100MM        
0-6 BAR                       
Incluido transporte, descarga, montaje, conexionado y pruebas. Funcionando.
Comprende todos los trabajos, materiales y medios auxiliares necesarios para dejar la unidad completa, totalmente instalada, probada y en perfecto estado de funcionamiento.</t>
  </si>
  <si>
    <t>v12.13</t>
  </si>
  <si>
    <t>Suministro e instalación de válvula de esfera Spirax Sarco Fig.106 de 1/2"o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</si>
  <si>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v12.14</t>
  </si>
  <si>
    <t>v12.15</t>
  </si>
  <si>
    <t>Suministro e instalación de válvula de seguridad Spirax Sarco SV615-AS de 1/2"x3/4" o equivalente. 
Cuerpo de bronce
Elementos de cierre en acero inoxidable
Palanca de comprobación
Resorte (4,0-6,5 bar r)
Conexiones roscadas BSP
Presión de tarado con vapor:
Aprobación de prototipos según BS 6759 por Safed TAS
Según la Directiva Europea de Equipos presión PED 97/23/EC    
Pt: 4.2 bar g
Incluido transporte, descarga, montaje, conexionado y pruebas. Funcionando.
Comprende todos los trabajos, materiales y medios auxiliares necesarios para dejar la unidad completa, totalmente instalada, probada y en perfecto estado de funcionamiento.</t>
  </si>
  <si>
    <t>INYECCIÓN DE VAPOR TANQUE</t>
  </si>
  <si>
    <t>v13.01</t>
  </si>
  <si>
    <t>Suministro e instalación de Válvula de globo con fuelle Spirax Sarco BSA1T de DN25 o  equivalente, y compuesto por: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</si>
  <si>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v13.02</t>
  </si>
  <si>
    <t>Suministro e instalación de  Filtro Spirax Sarco tipo "Y" Fig.33 de DN25 o equivalente y compuesto por:
Cuerpo de hierro fundido GG20. 
Tamiz de acero inoxidable AISI 316L de 0,8mm perf. 
Conexiones bridas DIN PN16 
Incluido transporte, descarga, montaje, conexionado y pruebas. Funcionando.
Comprende todos los trabajos, materiales y medios auxiliares necesarios para dejar la unidad completa, totalmente instalada, probada y en perfecto estado de funcionamiento.</t>
  </si>
  <si>
    <t>v13.03</t>
  </si>
  <si>
    <t>Suministro e instalación de Válvula termostática Spirax Sarco KB33 de DN25 o equivalente, y compuesto por:
Cuerpo de hierro fundido GG20
Elementos de cierre en acero inoxidable
Fuelle de compensación de bronce fosforoso
Conexiones bridas DIN PN16 
Incluido transporte, descarga, montaje, conexionado y pruebas. Funcionando.
Comprende todos los trabajos, materiales y medios auxiliares necesarios para dejar la unidad completa, totalmente instalada, probada y en perfecto estado de funcionamiento.</t>
  </si>
  <si>
    <t>v13.04</t>
  </si>
  <si>
    <t>Suministro e instalación de Termostato de inmersión Spirax Sarco SA121 o equivalente, y compuesto por:
Escala 40-105 ºC. Tubo capilar de 2 metros
Longitud bulbo inmersión 310 mm 
Incluido transporte, descarga, montaje, conexionado y pruebas. Funcionando.
Comprende todos los trabajos, materiales y medios auxiliares necesarios para dejar la unidad completa, totalmente instalada, probada y en perfecto estado de funcionamiento.</t>
  </si>
  <si>
    <t>v13.05</t>
  </si>
  <si>
    <t>Suministro e instalación de FUNDA INOX SA121-1219 1" BSP  
Incluido transporte, descarga, montaje, conexionado y pruebas. Funcionando.
Comprende todos los trabajos, materiales y medios auxiliares necesarios para dejar la unidad completa, totalmente instalada, probada y en perfecto estado de funcionamiento.</t>
  </si>
  <si>
    <t>v13.06</t>
  </si>
  <si>
    <t>Suministro e instalación de Rompedor de vacío Spirax Sarco VB21 de 1/2" o equivalente  y compuesto por:
Cuerpo y elementos internos de acero inoxidable
Conexiones roscadas BSP
Incluido transporte, descarga, montaje, conexionado y pruebas. Funcionando.
Comprende todos los trabajos, materiales y medios auxiliares necesarios para dejar la unidad completa, totalmente instalada, probada y en perfecto estado de funcionamiento.</t>
  </si>
  <si>
    <t>v13.07v</t>
  </si>
  <si>
    <t>Suministro e instalación de Válvula retención disco Spirax Sarco DCV3 de DN25 o equivalente y compuesto por:
Cuerpo y Disco de acero inoxidable AISI 316
Montaje entre bridas DIN PN40 
Incluido transporte, descarga, montaje, conexionado y pruebas. Funcionando.
Comprende todos los trabajos, materiales y medios auxiliares necesarios para dejar la unidad completa, totalmente instalada, probada y en perfecto estado de funcionamiento.</t>
  </si>
  <si>
    <t>v13.08</t>
  </si>
  <si>
    <t>Suministro e instalación de Inyector de vapor Spirax Sarco IN25Mo equivalente y compuesto por:
Construido en acero inoxidable AISI 316L
Conexión a tubería 1" Rosca BSP 
Incluido transporte, descarga, montaje, conexionado y pruebas. Funcionando.
Comprende todos los trabajos, materiales y medios auxiliares necesarios para dejar la unidad completa, totalmente instalada, probada y en perfecto estado de funcionamiento.</t>
  </si>
  <si>
    <t>CONTROL DE NIVEL</t>
  </si>
  <si>
    <t>v14.01</t>
  </si>
  <si>
    <t>Suministro e instalación de Controlador de nivel Spirax Sarco LC1350 o equivalente y compuesto por:
Para sonda conductiva (control On/Off)
Módulo integrado de alimentación/control bomba/alarma
Conductividad mínima: 1 microS/cm
2 Relés de alarma de nivel configurables
display digital tipo LCD
configuración por teclado.
Alimentación universal 99 a 264V
Montaje en Raíl DIN, panel o chasis
Comunicación infrarrojos con módulos de la misma serie.
 Incluido transporte, descarga, montaje, conexionado y pruebas. Funcionando.
Comprende todos los trabajos, materiales y medios auxiliares necesarios para dejar la unidad completa, totalmente instalada, probada y en perfecto estado de funcionamiento.</t>
  </si>
  <si>
    <t>v14.02</t>
  </si>
  <si>
    <t>Suministro e instalación de Válvula de esfera Spirax Sarco Fig.206 de 1"o equivalente y compuesto por:
Dos piezas. Paso total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</si>
  <si>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v14.03</t>
  </si>
  <si>
    <t>Suministro e instalación de Filtro Spirax Sarco tipo "Y" Fig.12 de 1" o equivalente y compuesto por:
Cuerpo de fundición nodular GGG40.3
Tamiz de acero inoxidable AISI 316L de 0,8mm perf.
Conexiones roscadas BSP 
 Incluido transporte, descarga, montaje, conexionado y pruebas. Funcionando.
Comprende todos los trabajos, materiales y medios auxiliares necesarios para dejar la unidad completa, totalmente instalada, probada y en perfecto estado de funcionamiento.</t>
  </si>
  <si>
    <t>v14.04</t>
  </si>
  <si>
    <t>Suministro e instalación de Electroválvula tipo 6213 de 1" o equivalente y compuesto por:
Normalmente cerrada. Tensión 220V 50Hz
Cuerpo de latón. Juntas NBR
Conexiones roscadas BSP
Incluido transporte, descarga, montaje, conexionado y pruebas. Funcionando.
Comprende todos los trabajos, materiales y medios auxiliares necesarios para dejar la unidad completa, totalmente instalada, probada y en perfecto estado de funcionamiento.</t>
  </si>
  <si>
    <t>v14.05</t>
  </si>
  <si>
    <t>v14.06</t>
  </si>
  <si>
    <t>DEPOSITO DE CONDENSADOS</t>
  </si>
  <si>
    <t>v15.01</t>
  </si>
  <si>
    <t>Suministro e instalación de tanque de alimentación de caldera cilíndrico 
Spirax Sarco tipo TA-3,o equivalente compuesto por:
Capacidad: 3.000 litros
Construido en acero inoxidable 304
Soportes en acero al carbono, Dimensiones aproximadas: Diámetro: 1400 mm,  Longitud: 2445 mm., Altura: 1950 mm (sin cabezal mezclador)
 Conexiones para :
Cabezal de venteo DN 100 Brida DIN PN16
Rebose de DN 50 Brida DIN PN16
Visor de nivel cc: 1100 mm.
Cabezal mezclador - desaireador tipo DH de DN150 Brida DIN PN16
Boca de hombre
Conexión para sonda de nivel 1" Rosca BSP
Sonda termostática tipo SA121
Termómetro 
Inyector de vapor tipo IN 
Toma de muestras de 1/4"
Alimentación caldera DN50 (diámetro a confirmar)
Vaciado DN50 Brida DIN PN16
Recirculación 1" Rosca BSP
Incluido transporte, descarga, montaje, conexionado y pruebas. Funcionando.
Comprende todos los trabajos, materiales y medios auxiliares necesarios para dejar la unidad completa, totalmente instalada, probada y en perfecto estado de funcionamiento.</t>
  </si>
  <si>
    <t>v15.02</t>
  </si>
  <si>
    <t>Suministro e instalación de Cabezal mezclador y desaireador Spirax Sarco DH o equivalente
construido en acero inoxidable y compuesto por:
- Unidad mezcladora MU150 de DN150 Brida DIN PN16
  con las siguientes conexiones (a confirmar):
   Retorno condensado
   Revaporizado:
   Agua aportación:
- Tubo de inmersión IT1200 de DN150 Brida DIN PN16
Incluye dos juntas de silicona DN150
 Incluido transporte, descarga, montaje, conexionado y pruebas. Funcionando.
Comprende todos los trabajos, materiales y medios auxiliares necesarios para dejar la unidad completa, totalmente instalada, probada y en perfecto estado de funcionamiento.</t>
  </si>
  <si>
    <t>v15.03</t>
  </si>
  <si>
    <t>Suministro e instalación de Aireador Spirax Sarco VHT4 de DN100 o equivalente y compuesto por:
Cuerpo en acero inoxidable A-304L
Conexión brida de acero zincado cromado DIN PN16
Incluido transporte, descarga, montaje, conexionado y pruebas. Funcionando.
Comprende todos los trabajos, materiales y medios auxiliares necesarios para dejar la unidad completa, totalmente instalada, probada y en perfecto estado de funcionamiento.</t>
  </si>
  <si>
    <t>v15.04</t>
  </si>
  <si>
    <t>Suministro e instalación de Rompedor de vacío Spirax Sarco VB14 de 1/2" o equivalente  y compuesto por:
Cuerpo de latón.  Internos de acero inoxidable
Conexiones roscadas BSP 
Incluido transporte, descarga, montaje, conexionado y pruebas. Funcionando.
Comprende todos los trabajos, materiales y medios auxiliares necesarios para dejar la unidad completa, totalmente instalada, probada y en perfecto estado de funcionamiento.</t>
  </si>
  <si>
    <t>v15.05</t>
  </si>
  <si>
    <t>Suministro e instalación de Eliminador de aire para redes de vapor Spirax Sarco AV13A  de 1/2"  o equivalente y compuesto por:
Cuerpo de latón. Cápsula de acero inoxidable
Conexiones angulares roscadas BSP
Incluido transporte, descarga, montaje, conexionado y pruebas. Funcionando.
Comprende todos los trabajos, materiales y medios auxiliares necesarios para dejar la unidad completa, totalmente instalada, probada y en perfecto estado de funcionamiento.</t>
  </si>
  <si>
    <t>v15.06</t>
  </si>
  <si>
    <t>Suministro e instalación de Indicador Nivel COLIMA Viscorol 50LL o equivalente y compuesto por:
Longitud entre centros: 1100 mm.
Flotador de acero inoxidable A-316L
Tubo de acero inoxidable
Conexión: Rosca GAS 1/2" macho
Indicador de tipo rodillos de policarbonato.
(los rodillos pasan de color blanco a rojo a medida que el nivel aumenta y de rojo a blanco a medida que el nivel cae)
El nivel se visualiza continuamente como columna roja, incluso a falta de corriente.
Drenaje inferior con tapón de 1/2" en acero inoxidable
Incluido transporte, descarga, montaje, conexionado y pruebas. Funcionando.
Comprende todos los trabajos, materiales y medios auxiliares necesarios para dejar la unidad completa, totalmente instalada, probada y en perfecto estado de funcionamiento.</t>
  </si>
  <si>
    <t>v15.07</t>
  </si>
  <si>
    <t>Suministro e instalación de CONTACTO SWITCH COLIMA o equivalente.       
tipo SPDT visor nivel Viscoro 
Incluido transporte, descarga, montaje, conexionado y pruebas. Funcionando.
Comprende todos los trabajos, materiales y medios auxiliares necesarios para dejar la unidad completa, totalmente instalada, probada y en perfecto estado de funcionamiento.</t>
  </si>
  <si>
    <t>ESTACIONES DE PURGA VAPOR INDUSTRIAL</t>
  </si>
  <si>
    <t>v16.01</t>
  </si>
  <si>
    <t>Suministro e instalación de válvula de esfera SpiraxSarco M10S2-RB de 1/2"o equivalente de las siguientes caracteristicas:
Cuerpo de acero A105. Esfera de acero inoxidable A-316
Asientos especiales para vapor
Conexiones roscadas BSP
Incluido transporte, descarga, montaje, conexionado y pruebas. Funcionando.
Comprende todos los trabajos, materiales y medios auxiliares necesarios para dejar la unidad completa, totalmente instalada, probada y en perfecto estado de funcionamiento.</t>
  </si>
  <si>
    <t>v16.02</t>
  </si>
  <si>
    <t>Suministro e instalación de Purgador termodinámico SpiraxSarco TD42L de 1/2" o equivalente con las siguientes caracteristicas:
Construido en acero inoxidable A743 CA40F 
Filtro incorporado AISI 304
Conexiones roscadas BSP 
Incluido transporte, descarga, montaje, conexionado y pruebas. Funcionando.
Comprende todos los trabajos, materiales y medios auxiliares necesarios para dejar la unidad completa, totalmente instalada, probada y en perfecto estado de funcionamiento.</t>
  </si>
  <si>
    <t>ESTACIÓN DE PURGA DE VAPOR LIMPIO</t>
  </si>
  <si>
    <t>v17.01</t>
  </si>
  <si>
    <t>Suministro e instalación de Válvula de esfera SpiraxSarco M10S4-RB de 1/2" o equivalente  con las siguientes caracteristicas:
Cuerpo de acero inoxidable A182 F316. 
Esfera de acero inoxidable AISI 316
Asientos especiales para vapor
Palanca de acero inoxidable AISI 316
Conexiones roscadas BSP
Incluido transporte, descarga, montaje, conexionado y pruebas. Funcionando.
Comprende todos los trabajos, materiales y medios auxiliares necesarios para dejar la unidad completa, totalmente instalada, probada y en perfecto estado de funcionamiento.</t>
  </si>
  <si>
    <t>v17.02</t>
  </si>
  <si>
    <t>Suministro e instalación de Purgador termodinámico SpiraxSarco BTD52L de 1/2" o equivalente con las siguientes caracteristicas:
Construido en acero inoxidable AISI 316L
Conexiones roscadas BSP 
Incluido transporte, descarga, montaje, conexionado y pruebas. Funcionando.
Comprende todos los trabajos, materiales y medios auxiliares necesarios para dejar la unidad completa, totalmente instalada, probada y en perfecto estado de funcionamiento.</t>
  </si>
  <si>
    <t>FINAL DE LINEA VAPOR INDUSTRIAL</t>
  </si>
  <si>
    <t>v18.01</t>
  </si>
  <si>
    <t>Suministro e instalación de Válvula de esfera SpiraxSarco M10S4-RB de 1/2" o equivalente con las siguientes caracteristicas:
Cuerpo de acero A105. Esfera de acero inoxidable A-316
Asientos especiales para vapor
Conexiones roscadas BSP
Incluido transporte, descarga, montaje, conexionado y pruebas. Funcionando.
Comprende todos los trabajos, materiales y medios auxiliares necesarios para dejar la unidad completa, totalmente instalada, probada y en perfecto estado de funcionamiento.</t>
  </si>
  <si>
    <t>v18.02</t>
  </si>
  <si>
    <t>FINAL DE LINEA VAPOR LIMPIO</t>
  </si>
  <si>
    <t>v19.01</t>
  </si>
  <si>
    <t>Suministro e instalación de Válvula de esfera SpiraxSarco M10S4-RB de 1/2" o equivalente con las siguientes caracteristicas:
Cuerpo de acero inoxidable A182 F316. 
Esfera de acero inoxidable AISI 316
Asientos especiales para vapor
Palanca de acero inoxidable AISI 316
Conexiones roscadas BSP
Incluido transporte, descarga, montaje, conexionado y pruebas. Funcionando.
Comprende todos los trabajos, materiales y medios auxiliares necesarios para dejar la unidad completa, totalmente instalada, probada y en perfecto estado de funcionamiento.</t>
  </si>
  <si>
    <t>v19.02</t>
  </si>
  <si>
    <t>Suministro e instalación de Eliminador termostático SpiraxSarco AVM7 de 1/2" o equivalente con las siguientes caracteristicas:
Cuerpo de acero inoxidable AISI 316L 
Cápsula de acero inoxidable AISI 316L
Conexiones roscadas BSP
Incluido transporte, descarga, montaje, conexionado y pruebas. Funcionando.
Comprende todos los trabajos, materiales y medios auxiliares necesarios para dejar la unidad completa, totalmente instalada, probada y en perfecto estado de funcionamiento.</t>
  </si>
  <si>
    <t>v19.03</t>
  </si>
  <si>
    <t>TANQUE ENFRIAMIENTO DE PURGAS GENERADORES</t>
  </si>
  <si>
    <t>v20.01</t>
  </si>
  <si>
    <t>Suministro e instalación de Tanque de recogida de purgas Spirax Sarcoo equivalente para calderas de vapor tipo BDV 60/3 o equivalente
Construido en acero al carbono.
Capacidad de agua estancada de 92 litros.
Tres conexiones laterales, 1 de DN50 y 2 de DN25 Bridas DIN PN16 para recogida de purgas procedentes de niveles,  sales y lodos.
Conexión inferior para drenaje de 2" Rosca BSP 
Conexión superior para desaireador de DN100 Brida DIN PN16.
Boca de registro.
Conexión de entrada agua refrigeración de 3/4" 
Conexión para termostato de 1"
Conexión para manómetro de 1/2"
Incluido transporte, descarga, montaje, conexionado y pruebas. Funcionando.
Comprende todos los trabajos, materiales y medios auxiliares necesarios para dejar la unidad completa, totalmente instalada, probada y en perfecto estado de funcionamiento.</t>
  </si>
  <si>
    <t>v20.02</t>
  </si>
  <si>
    <t>Suministro e instalación de Aireador Spirax Sarco VHT4 de DN100 o equivalente.
Cuerpo en acero inoxidable A-304L
Conexión brida de acero zincado cromado DIN PN16
Incluido transporte, descarga, montaje, conexionado y pruebas. Funcionando.
Comprende todos los trabajos, materiales y medios auxiliares necesarios para dejar la unidad completa, totalmente instalada, probada y en perfecto estado de funcionamiento.</t>
  </si>
  <si>
    <t>v20.03</t>
  </si>
  <si>
    <t>Suministro e instalación de Válvula de esfera Spirax Sarco Fig.106 de 3/4" 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</si>
  <si>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v20.04</t>
  </si>
  <si>
    <t>Suministro e instalación de Filtro Spirax Sarco tipo "Y" Fig.12 de 3/4" o equivalente. 
Cuerpo de fundición nodular GGG40.3
Tamiz de acero inoxidable AISI 316L de 0,8mm perf.
Conexiones roscadas BSP 
Incluido transporte, descarga, montaje, conexionado y pruebas. Funcionando.
Comprende todos los trabajos, materiales y medios auxiliares necesarios para dejar la unidad completa, totalmente instalada, probada y en perfecto estado de funcionamiento.</t>
  </si>
  <si>
    <t>v20.05</t>
  </si>
  <si>
    <t>Suministro e instalación de Válvula termostática Spirax Sarco SBRA-S/O de 3/4" o equivalente.
Cuerpo de bronce. Interiores de acero inoxidable
Sin orificio de sangrado
Conexiones roscadas BSP 
Incluido transporte, descarga, montaje, conexionado y pruebas. Funcionando.
Comprende todos los trabajos, materiales y medios auxiliares necesarios para dejar la unidad completa, totalmente instalada, probada y en perfecto estado de funcionamiento.</t>
  </si>
  <si>
    <t>v20.06</t>
  </si>
  <si>
    <t>Suministro e instalación de Termostato de inmersión Spirax Sarco SA128 o equivalente.
Escala -20/110 ºC. Tubo capilar de 2 metros
Longitud bulbo inmersión 178 mm 
Incluido transporte, descarga, montaje, conexionado y pruebas. Funcionando.
Comprende todos los trabajos, materiales y medios auxiliares necesarios para dejar la unidad completa, totalmente instalada, probada y en perfecto estado de funcionamiento.</t>
  </si>
  <si>
    <t>v20.07</t>
  </si>
  <si>
    <t>Suministro e instalación de Válvula de retención Spirax Sarco LCV1 de 3/4"o equivalente.
Construida en bronce
Conexiones roscadas BSP
Incluido transporte, descarga, montaje, conexionado y pruebas. Funcionando.
Comprende todos los trabajos, materiales y medios auxiliares necesarios para dejar la unidad completa, totalmente instalada, probada y en perfecto estado de funcionamiento.</t>
  </si>
  <si>
    <t>v20.08</t>
  </si>
  <si>
    <t>v20.09</t>
  </si>
  <si>
    <t>Suministro e instalación de Válvula de esfera Spirax Sarco Fig.306 de 2" o equivalente.
Tres piezas. Paso total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</si>
  <si>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v20.10</t>
  </si>
  <si>
    <t>Suministro e instalación de MANOMETRO 1/2" X 100MM        
0-2,5 BAR                      
Incluido transporte, descarga, montaje, conexionado y pruebas. Funcionando. 
Comprende todos los trabajos, materiales y medios auxiliares necesarios para dejar la unidad completa, totalmente instalada, probada y en perfecto estado de funcionamiento.</t>
  </si>
  <si>
    <t>v20.11</t>
  </si>
  <si>
    <t>v20.12</t>
  </si>
  <si>
    <t>Suministro e instalación de Válvula de esfera Spirax Sarco Fig.106 de 1/2"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</si>
  <si>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v20.13</t>
  </si>
  <si>
    <t>Suministro e instalación de Válvula retención disco Spirax Sarco DCV3 de DN25 o equivalente.
Cuerpo y Disco de acero inoxidable AISI 316
Montaje entre bridas DIN PN40 
Incluido transporte, descarga, montaje, conexionado y pruebas. Funcionando.
Comprende todos los trabajos, materiales y medios auxiliares necesarios para dejar la unidad completa, totalmente instalada, probada y en perfecto estado de funcionamiento.</t>
  </si>
  <si>
    <t>v20.14</t>
  </si>
  <si>
    <t>Suministro e instalación de Válvula de globo HARD Fig.241N de DN25 o equivalente.
Cuerpo de acero GS-C25 
Interiores de acero inoxidable
Conexiones bridas DIN PN40
Incluido transporte, descarga, montaje, conexionado y pruebas. Funcionando.
Comprende todos los trabajos, materiales y medios auxiliares necesarios para dejar la unidad completa, totalmente instalada, probada y en perfecto estado de funcionamiento.</t>
  </si>
  <si>
    <t>CONJUNTOS HUMIDIFICACIÓN 10 KG/H</t>
  </si>
  <si>
    <t>v21.01</t>
  </si>
  <si>
    <t>Suministro e instalación de Separador para humidificador Spirax Sarco Tipo 20 o equivalente.
Construido en acero inoxidable AISI 304
Conexión de entrada a separador de 3/4" roscada BSP
Completo con accesorios de conexión a válvula 1/2" y lanza roscado BSP
Racord compresión y accesorios en Acero Inoxidable
Incluido transporte, descarga, montaje, conexionado y pruebas. Funcionando.
Comprende todos los trabajos, materiales y medios auxiliares necesarios para dejar la unidad completa, totalmente instalada, probada y en perfecto estado de funcionamiento.</t>
  </si>
  <si>
    <t>v21.02</t>
  </si>
  <si>
    <t>Válvula de control eléctrica de 2 vías Spirax Sarco o equivalente, compuesta de los siguientes elementos: 
Válvula de regulación Spirax Sarco 
Modelo:                          KE61PSSUSS.2  o equivalente.
Tamaño/Conexiones:    1/2" / Roscadas BSP 
Material cuerpo:             Acero inoxidable 1.4581 (AISI 316) 
Material obturador:        Acero inoxidable 
Cierre vástago:              Anillos de teflón Kvs. / 
Característica:     1.0 / Equiporcentual reducido
Actuador eléctrico Spirax Sarco EL7213-SEo equivalente.
Cierra por resorte
Alimentación 24Vca
Señal de control 0/2-10 Vcc ó 4-20 mA
MONTAJE ACTUADOR ELECTRICO    
Incluido transporte, descarga, montaje, conexionado y pruebas. Funcionando.
Comprende todos los trabajos, materiales y medios auxiliares necesarios para dejar la unidad completa, totalmente instalada, probada y en perfecto estado de funcionamiento.</t>
  </si>
  <si>
    <t>v21.03</t>
  </si>
  <si>
    <t>Suministro e instalación de LANZA TIPO 2 - HUMID. TIPO 20 
RACORD INOXIDABLE (2 UNIDADES)
Incluido transporte, descarga, montaje, conexionado y pruebas. Funcionando.
Comprende todos los trabajos, materiales y medios auxiliares necesarios para dejar la unidad completa, totalmente instalada, probada y en perfecto estado de funcionamiento.</t>
  </si>
  <si>
    <t>v21.04</t>
  </si>
  <si>
    <t>Suministro e instalación de Juego placas montaje
Humidificador tipo 20
Incluido transporte, descarga, montaje, conexionado y pruebas. Funcionando.
Comprende todos los trabajos, materiales y medios auxiliares necesarios para dejar la unidad completa, totalmente instalada, probada y en perfecto estado de funcionamiento.</t>
  </si>
  <si>
    <t>CONJUNTOS HUMIDIFICACIÓN 40 KG/H</t>
  </si>
  <si>
    <t>v22.01</t>
  </si>
  <si>
    <t>v22.02</t>
  </si>
  <si>
    <t>Suministro e instalación de Válvula de control eléctrica de 2 vías Spirax Sarco o equivalente, compuesta de los siguientes elementos: 
Válvula de regulación SpiraxSarco
Modelo:                          KE61PSSUSS.2 o equivalente.
Tamaño/Conexiones:   1/2" / Roscadas BSP
Material cuerpo:             Acero inoxidable 1.4581 (AISI 316)
Material obturador:        Acero inoxidable
Cierre vástago:              Anillos de teflón
Kvs. / Característica:     4 / Equiporcentual
Actuador eléctrico SpiraxSarco EL7213-SE o equivalente.
Cierra por resorte 
Alimentación 24Vca
Señal de control 0/2-10 Vccó 4-20 mA
Dp máxima:  
MONTAJE ACTUADOR ELECTRICO    
Incluido transporte, descarga, montaje, conexionado y pruebas. Funcionando.
Comprende todos los trabajos, materiales y medios auxiliares necesarios para dejar la unidad completa, totalmente instalada, probada y en perfecto estado de funcionamiento.</t>
  </si>
  <si>
    <t>v22.03</t>
  </si>
  <si>
    <t>v22.04</t>
  </si>
  <si>
    <t>VALVULAS HUMIDIFICACIÓN</t>
  </si>
  <si>
    <t>v23.01</t>
  </si>
  <si>
    <t>Suministro e instalación de Purgador de boya SpiraxSarco FTS14/4,5 TV de 1/2" o equivalente, con las siguientes caracteristicas:
Cuerpo de acero inoxidable 1.4408 (A351 CF8M)
Mecanismo de acero inoxidable.
Eliminador termostático de aire 
Conexiones roscadas BSP
Incluido transporte, descarga, montaje, conexionado y pruebas. Funcionando.
Comprende todos los trabajos, materiales y medios auxiliares necesarios para dejar la unidad completa, totalmente instalada, probada y en perfecto estado de funcionamiento.</t>
  </si>
  <si>
    <t>v23.02</t>
  </si>
  <si>
    <t>Suministro e instalación de Purgador termostático SpiraxSarco MST21 de 1/4" o equivalente, con las siguientes caracteristicas:
Cuerpo de acero inoxidable A276 CF16F 
Cápsula de acero inoxidable NTS-G
Conexiones verticales roscadas BSP 
Incluido transporte, descarga, montaje, conexionado y pruebas. Funcionando.
Comprende todos los trabajos, materiales y medios auxiliares necesarios para dejar la unidad completa, totalmente instalada, probada y en perfecto estado de funcionamiento.</t>
  </si>
  <si>
    <t>v23.03</t>
  </si>
  <si>
    <t>Suministro e instalación de Válvula de retención de disco SpiraxSarco DCV41 de 1/2" o equivalente, con las siguientes caracteristicas:
Construida en acero inoxidable CF3M 
Conexiones roscadas BSP
Incluido transporte, descarga, montaje, conexionado y pruebas. Funcionando.
Comprende todos los trabajos, materiales y medios auxiliares necesarios para dejar la unidad completa, totalmente instalada, probada y en perfecto estado de funcionamiento.</t>
  </si>
  <si>
    <t>v23.04</t>
  </si>
  <si>
    <t>Suministro e instalación de Válvula de esfera SpiraxSarco Fig.306 de 1/2"o equivalente,  con las siguientes caracteristicas:
Tres piezas. Paso total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</si>
  <si>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ESTACIÓN REDUCTORA GENERADORES DE VAPOR LIMPIO 300 KG/H 8 BAR</t>
  </si>
  <si>
    <t>v24.01</t>
  </si>
  <si>
    <t>Suministro e instalación de Separador SpiraxSarco S5 de DN25 o equivalente, con las siguientes caracteristica:
Construido en acero GS-C25N/A216 WCB
Conexiones bridas DIN PN40
Incluido transporte, descarga, montaje, conexionado y pruebas. Funcionando.
Comprende todos los trabajos, materiales y medios auxiliares necesarios para dejar la unidad completa, totalmente instalada, probada y en perfecto estado de funcionamiento.</t>
  </si>
  <si>
    <t>v24.02</t>
  </si>
  <si>
    <t>Suministro e instalación de Válvula de esfera SpiraxSarco M10S2-RB de 1/2" o equivalente, con las siguientes caracteristicas:
Cuerpo de acero A105. Esfera de acero inoxidable A-316
Asientos especiales para vapor
Conexiones roscadas BSP
Incluido transporte, descarga, montaje, conexionado y pruebas. Funcionando.
Comprende todos los trabajos, materiales y medios auxiliares necesarios para dejar la unidad completa, totalmente instalada, probada y en perfecto estado de funcionamiento.</t>
  </si>
  <si>
    <t>v24.03</t>
  </si>
  <si>
    <t>Suministro e instalación de Purgador termodinámico SpiraxSarco TD42L de 1/2" o equivalente, con las siguientes caracteristicas:
Construido en acero inoxidable A743 CA40F 
Filtro incorporado AISI 304
Conexiones roscadas BSP 
Incluido transporte, descarga, montaje, conexionado y pruebas. Funcionando.
Comprende todos los trabajos, materiales y medios auxiliares necesarios para dejar la unidad completa, totalmente instalada, probada y en perfecto estado de funcionamiento.</t>
  </si>
  <si>
    <t>v24.04</t>
  </si>
  <si>
    <t>Suministro e instalación de MANOMETRO 1/2" X 100MM        
0-16 BAR  
Incluido transporte, descarga, montaje, conexionado y pruebas. Funcionando.       
Comprende todos los trabajos, materiales y medios auxiliares necesarios para dejar la unidad completa, totalmente instalada, probada y en perfecto estado de funcionamiento.</t>
  </si>
  <si>
    <t>v24.05</t>
  </si>
  <si>
    <t>Suministro e instalación de Válvula de esfera SpiraxSarco Fig.106 de 1/2" o equivalente, con las siguientes caracteristicas: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</si>
  <si>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v24.06</t>
  </si>
  <si>
    <t>Suministro e instalación de Tubo sifón tipo "R". Conexiones 1/2" BSP
Incluido transporte, descarga, montaje, conexionado y pruebas. Funcionando. 
Comprende todos los trabajos, materiales y medios auxiliares necesarios para dejar la unidad completa, totalmente instalada, probada y en perfecto estado de funcionamiento.</t>
  </si>
  <si>
    <t>v24.07</t>
  </si>
  <si>
    <t>Suministro e instalación de Válvula de globo con fuelle SpiraxSarco BSA1T de DN25 o equivalente,  con las siguietnes caracteristicas: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</si>
  <si>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v24.08</t>
  </si>
  <si>
    <t>Suministro e instalación de  Filtro SpiraxSarco tipo "Y" Fig.33 de DN25 o equivalente, con las siguietnes caracteristicas:
Cuerpo de hierro fundido GG20. 
Tamiz de acero inoxidable AISI 316L con malla de 100 mesh
Conexiones bridas DIN PN16 
Incluido transporte, descarga, montaje, conexionado y pruebas. Funcionando.
Comprende todos los trabajos, materiales y medios auxiliares necesarios para dejar la unidad completa, totalmente instalada, probada y en perfecto estado de funcionamiento.</t>
  </si>
  <si>
    <t>v24.09</t>
  </si>
  <si>
    <t>Suministro e instalación de Válvula reductora SpiraxSarco DP27 de DN20 o equivalente, con las siguietnes caracteristicas:
Cuerpo de fundición nodular GGG40.3
Elementos de cierre en acero inoxidable
Resorte ajuste de presión rojo (0,2-17 bar)
Conexiones bridas DIN PN25 
Incluido transporte, descarga, montaje, conexionado y pruebas. Funcionando
Comprende todos los trabajos, materiales y medios auxiliares necesarios para dejar la unidad completa, totalmente instalada, probada y en perfecto estado de funcionamiento.</t>
  </si>
  <si>
    <t>v24.10</t>
  </si>
  <si>
    <t>Suministro e instalación de Válvula de globo con fuelle SpiraxSarco BSA1T de DN25 o equivalente, con las siguietnes caracteristicas: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</si>
  <si>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v24.11</t>
  </si>
  <si>
    <t>Suministro e instalación de Válvula de globo con fuelle SpiraxSarco BSA1T de DN20 o equivalente, con las siguietnes caracteristicas:
Cuerpo de hierro fundido GG25 
Interiores con cono de regulación y fuelle de acero inoxidable. 
Conexiones bridas DIN PN16
Incluido transporte, descarga, montaje, conexionado y pruebas. Funcionando. 
Comprende todos los trabajos, materiales y medios auxiliares necesarios para dejar la unidad completa, totalmente instalada, probada y en perfecto estado de funcionamiento.</t>
  </si>
  <si>
    <t>v24.12</t>
  </si>
  <si>
    <t>Suministro e instalación de MANOMETRO 1/2" X 100MM        
0-16 BAR         
Incluido transporte, descarga, montaje, conexionado y pruebas. Funcionando.
Comprende todos los trabajos, materiales y medios auxiliares necesarios para dejar la unidad completa, totalmente instalada, probada y en perfecto estado de funcionamiento.</t>
  </si>
  <si>
    <t>v24.13</t>
  </si>
  <si>
    <t>Suministro e instalación de Tubo sifón tipo "R". Conexiones 1/2" BSP
Incluido transporte, descarga, montaje, conexionado y pruebas. Funcionando.
Comprende todos los trabajos, materiales y medios auxiliares necesarios para dejar la unidad completa, totalmente instalada, probada y en perfecto estado de funcionamiento.</t>
  </si>
  <si>
    <t>v24.14</t>
  </si>
  <si>
    <t>Suministro e instalación de  Válvula de esfera SpiraxSarco Fig.106 de 1/2" o equivalente.
Una pieza. Paso reducido
Cuerpo y esfera de AISI316.  Asientos de PTFE-R
Conexiones roscadas BSP
Incluido transporte, descarga, montaje, conexionado y pruebas. Funcionando.
Comprende todos los trabajos, materiales y medios auxiliares necesarios para dejar la unidad completa, totalmente instalada, probada y en perfecto estado de funcionamiento.</t>
  </si>
  <si>
    <t>v24.15</t>
  </si>
  <si>
    <t>Suministro e instalación de Válvula de seguridad SpiraxSarco SV615-AS de 1/2"x3/4" o equivalente.
con las siguientes caracteristicas:
Cuerpo de bronce
Elementos de cierre en acero inoxidable
Palanca de comprobación
Resorte (9,0-12,0 bar r)
Conexiones roscadas BSP
Presión de tarado con vapor:  
 Aprobación de prototipos según BS 6759 por Safed TAS
Según la Directiva Europea de Equipos presión PED 97/23/EC  
Pt: 9.2 bar g
Incluido transporte, descarga, montaje, conexionado y pruebas. Funcionando.
Comprende todos los trabajos, materiales y medios auxiliares necesarios para dejar la unidad completa, totalmente instalada, probada y en perfecto estado de funcionamiento.</t>
  </si>
  <si>
    <t>VARIOS</t>
  </si>
  <si>
    <t>v25.01</t>
  </si>
  <si>
    <t>Inspección mediante equipo de boroscopio para el mantenimiento de la instalación e inspección, compuesto de un tubo flexible de visualización con componente óptico y maquinaria necesaria para la instalación. Incluye mano de obra especializada y material auxiliar.
Totalmente inspeccionado, probado y certificado de inspección por la empresa.</t>
  </si>
  <si>
    <t>v25.02</t>
  </si>
  <si>
    <t>Suministro y colocación de señalización de tuberías y elementos, conforme normativa.
Totalmente colocado.</t>
  </si>
  <si>
    <t>SISTEMA DE GESTIÓN</t>
  </si>
  <si>
    <t>CONTROL CENTRALIZADO</t>
  </si>
  <si>
    <t>SUBESTACIONES DE CONTROL</t>
  </si>
  <si>
    <t>CUADROS DE CONTROL</t>
  </si>
  <si>
    <t>22.27.01.01.01</t>
  </si>
  <si>
    <t>Instalación de subestación de control CC-01 APARCAMIENTO tipo 17021w1, para control según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El cuadro incorpora SAI para respaldo local. 
Suministrado en cuadro de de control con dimensiones 600x500x150. Marca: Schneider Electric o equivalente.
Comprende todos los trabajos, materiales y medios auxiliares necesarios para dejar la unidad completa, totalmente instalada, probada y en perfecto estado de funcionamiento. El cuadro y el SAI  lo suminsitra TRAGSA.</t>
  </si>
  <si>
    <t>22.27.01.01.02</t>
  </si>
  <si>
    <t>Instalación de subestación de control CC-02 CENTRAL PRODUCCION  FRIO PB tipo 17021w2,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 y Pantalla de visualizacion local. _x000D_
Suministrado en cuadro de de control con dimensiones 1000x800x250. Marca: Schneider Electric o equivalente._x000D_
Incluye (unidades según documentación de proyecto y descompuesto):_x000D_
-Doble final de carrera para actuador  FORTA: Accesorio final de carrera para actuador FORTA. Dispositivo comuntador de final de carrera para los actuadores de la gama  FORTA. Marca Schneider o equivalente, Modelo S2 FORTA. Ref. Valvula: 8800104000_x000D_
-Valvula de mariposa 8". Disco de Acero Inox. Cuerpo hierro nodular (EN-JS1030),  Anillo en acero inoxidable (AISI316). Tipo Wafer (para instalar entre bridas), PN16, Kv= 3450, valido para agua con temperaturas en el rango -10?C hasta 100?C. _x000D_
-Actuador valvula de Mariposa DN125 a DN200 Todo-Nada /3P/ 230V. Actuador rotativo para valvulas de mariposa VF208W DN 125 A 200 para control todo nada y 3P. Alimentacion electrica a 230V._x000D_
-Cont Frio/Calor Q400 500xDN200 RLON. Calorimetro Multical 602 con Ultraflow. _x000D_
-Cont Frio/Calor Q400 600xDN250 RLON. Calorimetro Multical 602 con Ultraflow. _x000D_
-Sonda de Temperatura de inmersion, L=100. Sonda de Temperatura de inmersion, L inmersion = 100mm._x000D_
-Vaina para Inmersion L=100mm._x000D_
-Interruptor de flujo de agua en tuberías con diametros 1" a 6", con maxima presion de trabajo=11bar y temperatura max. del liquido=120?C. Cuerpo construido en acero galvanizado, con cubierta de ABS y juego de laminas en laton. Grado de proteccion: IP65._x000D_
-Transmisor Presion Diferencial Agua 0-2,5bar.  _x000D_
-Valvula de mariposa 6"._x000D_
-Cont Frio/Calor Q400 500xDN150 RLON. Calorimetro Multical 602 con Ultraflow. _x000D_
-Transmisor Presion Agua 16bar. _x000D_
-Interruptor de nivel tipo boya con contrapeso._x000D_
Comprende todos los trabajos, materiales y medios auxiliares necesarios para dejar la unidad completa, totalmente instalada, probada y en perfecto estado de funcionamiento. El cuadro,  el SAI y elementos de campo lo suminsitra TRAGSA.</t>
  </si>
  <si>
    <t>22.27.01.01.03</t>
  </si>
  <si>
    <t>Instalación de subestación de control CC-03 CENTRAL PRODUCCION DE CALOR PB tipo 17021w3, para control según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 y Pantalla de visualizacion local. _x000D_
Suministrado en cuadro de de control con dimensiones 1000x800x250. Marca: Schneider Electric o equivalente_x000D_
Incluye :_x000D_
-Doble final de carrera para actuador  FORTA._x000D_
-Actuador valvula de Mariposa DN125 a DN200 Todo-Nada /3P/ 230V. _x000D_
-Sonda de Temperatura de inmersion, L=100. _x000D_
-Vaina para Inmersion L=100mm. _x000D_
-Interruptor de flujo de agua en tuberías con diametros 1" a 6"._x000D_
-Transmisor Presion Diferencial Agua 0-2,5bar. _x000D_
-Valvula de mariposa 6".  _x000D_
-Cont Frio/Calor Q400 500xDN150 RLON. Calorimetro Multical 602 con Ultraflow. _x000D_
-TERMOSTATO ALTA TEMPERATURA HUMOS CALDERAS ajustable entre 200-240ºC._x000D_
-Valvula de mariposa tipo wafer, 5" ._x000D_
- Valvula de regulacion de 3 vias, Mezcladora,  DN150, Kvs=320. _x000D_
-Actuador para valvulas de regulacion, M22A, electromecanico, para el control de Valvulas de dos o tres vias._x000D_
-Cont Frio/Calor Q100 360xDN100 RLON. Calorimetro Multical 602 con Ultraflow. _x000D_
Cont Frio/Calor Q60 360xDN125 RLON. Calorimetro Multical 602 con Ultraflow_x000D_
- 2 sondas de temperatura PT500_x000D_
Valvula 2 Vias, fundicion, bridada, DN80, Kvs 100, sin actuador (M800). Valvula de regulacion de 2 vias Equilibradas, DN80, Kvs=85._x000D_
Actuador para valvulas de regulacion, M800. Actuador tipo  FORTA M800._x000D_
Valvula con cuerpo de Bronce, eje y asiento en acero inoxidable, PN16, rosca M 2" s/ISO228/1. Caracteristica del flujo A-AB: EQM, con B-AB: complementario. Carrera total=20mm. Coef. fuga A-AB &lt; 0,_x000D_
-Actuador tipo  FORTA M400, electromecanico, para el control de Valvulas de dos o tres vias, con 400 Nw de empuje._x000D_
Comprende todos los trabajos, materiales y medios auxiliares necesarios para dejar la unidad completa, totalmente instalada, probada y en perfecto estado de funcionamiento. El cuadro,  el SAI y elementos de campo lo suminsitra TRAGSA.</t>
  </si>
  <si>
    <t>22.27.01.01.04</t>
  </si>
  <si>
    <t>Instalación de subestación de control CC-04 PB tipo 17021w4,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600x500x150. Marca: Schneider Electric o equivalente._x000D_
Comprende todos los trabajos, materiales y medios auxiliares necesarios para dejar la unidad completa, totalmente instalada, probada y en perfecto estado de funcionamiento.  El cuadro,  el SAI y elementos de campo lo suminsitra TRAGSA.</t>
  </si>
  <si>
    <t>22.27.01.01.05</t>
  </si>
  <si>
    <t>Instalación de subestación de control CC-05 CAMARAS FRIGORIFICAS PB tipo 17021w5B, para control segun listado de señales. Plataforma STRUXUWARE FOR BUILDINGS Bundle-24, Hot-Swap ,CPU Controlador de modulos Entrada/Salida y Servidor/Gestor de comunicaciones , Incorpora  Webserver  , con comunicaciones LON, Bacnet y ModBus Nativo, Autodireccionable, Soporta TCP/IP , DHCP/DNS , HTTP, NTP, SMTP , WebSevices (SOAP,REST) , Alimentacion directamente por backplane, IP20 ,Instalacion en carril DIN. Incluye cable de conexiones en angulo y clip para carril DIN. _x000D_
El cuadro incorpora SAI para respaldo local. _x000D_
Suministrado en cuadro de de control con dimensiones 600x400x150. Marca: Schneider Electric o equivalente_x000D_
Comprende todos los trabajos, materiales y medios auxiliares necesarios para dejar la unidad completa, totalmente instalada, probada y en perfecto estado de funcionamiento. El cuadro y el SAI lo suminsitra TRAGSA</t>
  </si>
  <si>
    <t>22.27.01.01.06</t>
  </si>
  <si>
    <t>Instalación de subestación de control CC-06 CENTRAL PRODUCCION  FRIO P4 tipo 17021w6,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800x800x200. Marca: Schneider Electric o equivalente_x000D_
Incluye :_x000D_
-Doble final de carrera para actuador  FORTA._x000D_
-Valvula de mariposa 8". _x000D_
-Actuador valvula de Mariposa DN125 a DN200 Todo-Nada /3P/ 230V. _x000D_
-Sonda de Temperatura de inmersion, L=100. _x000D_
-Vaina para Inmersion L=100mm. _x000D_
-Interruptor de flujo de agua en tuberías con diametros 1" a 6"._x000D_
-Interruptor de nivel tipo boya con contrapeso, cable 5m._x000D_
- Sonda combinada de temperatura y humedad exterior. S_x000D_
Comprende todos los trabajos, materiales y medios auxiliares necesarios para dejar la unidad completa, totalmente instalada, probada y en perfecto estado de funcionamiento.  El cuadro,  el SAI y elementos de campo lo suminsitra TRAGSA.</t>
  </si>
  <si>
    <t>22.27.01.01.07</t>
  </si>
  <si>
    <t>Instalación de subestación de control CC-07 FILTROS ABSOLUTOS P4 tipo 17021w7,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800x600x200. Marca: Schneider Electric o equivalente._x000D_
Incluye :_x000D_
- Presostato diferencial para aire, ajustable de 500 Pa de presion diferencial entre tomas de presion (diametro 6,2 mm). En caja de material plastico (PC 10% GF), cubierta de PC y membrana (en contacto con el medio) de silicona LSR. _x000D_
Comprende todos los trabajos, materiales y medios auxiliares necesarios para dejar la unidad completa, totalmente instalada, probada y en perfecto estado de funcionamiento. El cuadro,  el SAI y elementos de campo lo suminsitra TRAGSA.</t>
  </si>
  <si>
    <t>22.27.01.01.08</t>
  </si>
  <si>
    <t>Instalación de subestación de control CC-08 P6 NORTE ZONA 1 tipo 17021w8,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600x400x150. Marca: Schneider Electric o equivalente._x000D_
Comprende todos los trabajos, materiales y medios auxiliares necesarios para dejar la unidad completa, totalmente instalada, probada y en perfecto estado de funcionamiento. El cuadro y el SAI lo suminsitra TRAGSA.</t>
  </si>
  <si>
    <t>22.27.01.01.09</t>
  </si>
  <si>
    <t>Instalación de subestación de control CC-09 P6 NORTE ZONA 2 tipo 17021w9,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600x500x150. Marca: Schneider Electric o equivalente._x000D_
Incluye :_x000D_
- Modulo de ampliacion de E/S Xenta 411 con 10ED. Dimensiones: 90x110x75mm. Requiere alimentacion a 24V CA. Consumo: 2 VA. Proteccion IP20. Material: plastico ABS. 10 Entradas digitales (X1 a X10) para contacto libre de tensiÓn._x000D_
Requiere BASE 90mm _x000D_
- Base electrica, carril DIN, ancho 90mm. Terminal electrica con conectores para equipos Xenta 400/500/700/900 y bornas electricas para conexionado de los cables de alimentacion, comunicacion y senales de campo. Se instala sobre Carril DIN. _x000D_
Comprende todos los trabajos, materiales y medios auxiliares necesarios para dejar la unidad completa, totalmente instalada, probada y en perfecto estado de funcionamiento. El cuadro,  el SAI y elementos de campo lo suminsitra TRAGSA.</t>
  </si>
  <si>
    <t>22.27.01.01.10</t>
  </si>
  <si>
    <t>Instalación de subestación de control CC-10 P6 NORTE ZONA 3 tipo 17021w10, para control segun listado de señales. Plataforma STRUXUWARE FOR BUILDINGS,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600x400x150. Marca: Schneider Electric o equivalente. Incluye :_x000D_
- Modulo de ampliacion de E/S Xenta 411 con 10ED. Dimensiones: 90x110x75mm. Requiere alimentacion a 24V CA. Consumo: 2 VA. Proteccion IP20. Material: plastico ABS. 10 Entradas digitales (X1 a X10) para contacto libre de tension._x000D_
Requiere BASE 90mm._x000D_
- Base electrica, carril DIN, ancho 90mm. Terminal electrica con conectores para equipos Xenta 400/500/700/900 y bornas electricas para conexionado de los cables de alimentacion, comunicacion y senales de campo. Se instala sobre Carril DIN. _x000D_
Comprende todos los trabajos, materiales y medios auxiliares necesarios para dejar la unidad completa, totalmente instalada, probada y en perfecto estado de funcionamiento.El cuadro,  el SAI y elementos de campo lo suminsitra TRAGSA.</t>
  </si>
  <si>
    <t>22.27.01.01.11</t>
  </si>
  <si>
    <t>Instalación de subestación de control CC-11 BOMBEO DEPOSITO PLUVIALES  (BAJO AP.EXT.) tipo17021w11B, para control segun listado de señales. Plataforma STRUXUWARE FOR BUILDINGS Bundle-24,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_x000D_
El cuadro incorpora SAI para respaldo local._x000D_
Suministrado en cuadro de de control con dimensiones 600x400x150. Marca: Schneider Electric o equivalente._x000D_
Comprende todos los trabajos, materiales y medios auxiliares necesarios para dejar la unidad completa, totalmente instalada, probada y en perfecto estado de funcionamiento. El cuadro y el SAI lo suminsitra TRAGSA.</t>
  </si>
  <si>
    <t>UTAS</t>
  </si>
  <si>
    <t>CLs CASETON PLANTA +6 SUR (25)</t>
  </si>
  <si>
    <t>22.27.01.02.01</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</si>
  <si>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 Sonda de temperatura para conductos, L = 100mm, tipo Termistor NTC 1,8 kOhm (a 25?C). Tubo de inmersion en acero inoxidable. Incluso brida sujecion a conducto. Caja de Poliamida con Proteccion IP65. Rango de lectura: -40?C a 150 ?C.
-Actuador rotativo con muelle de retorno para compuertas de aire de 4Nm (aprox. 0,8m2 de seccion de compuerta) para maniobra todo nada. Alimentacion electrica a 24V CA o CC, consumo 2,5W (consumo en apertura 5W), incorpora cable de 1m / 2x0,75 mm2 para conexión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-Presostato diferencial para aire, ajustable de 500 Pa de presion diferencial entre tomas de presion (diametro 6,2 mm). En caja de material plastico (PC 10% GF), cubierta de PC y membrana (en contacto con el medio) de silicona LSR. 
Comprende todos los trabajos, materiales y medios auxiliares necesarios para dejar la unidad completa, totalmente instalada, probada y en perfecto estado de funcionamiento. El cuadro lo suminsitra TRAGSA</t>
  </si>
  <si>
    <t>22.27.01.02.02</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</si>
  <si>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Sonda combinada de temperatura y humedad para conductos. Sensor de temperatura seleccionable tipo Termistor NTC 1,8 o 10 kOhm (a 25?C). Tubo de inmersion en Poliamida, con filtro protector del sensor (en extremo), de bronce. Longitud de inmersion 230mm. I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</si>
  <si>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22.27.01.02.03</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</si>
  <si>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Sonda combinada de temperatura y humedad para conductos. Sensor de temperatura seleccionable tipo Termistor NTC 1,8 o 10 kOhm (a 25?C). Tubo de inmersion en Poliamida, con filtro protector del sensor (en extremo), de bronce. Longitud de inmersion 230mm. I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</si>
  <si>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22.27.01.02.04</t>
  </si>
  <si>
    <t>Instalación de subestación de control tipo  17021w13BL,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500x400x150.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</si>
  <si>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22.27.01.02.05</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</si>
  <si>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Sonda combinada de temperatura y humedad para conductos. Sensor de temperatura seleccionable tipo Termistor NTC 1,8 o 10 kOhm (a 25?C). Tubo de inmersion en Poliamida, con filtro protector del sensor (en extremo), de bronce. Longitud de inmersion 230mm. I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</si>
  <si>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22.27.01.02.06</t>
  </si>
  <si>
    <t>22.27.01.02.07</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</si>
  <si>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</si>
  <si>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22.27.01.02.08</t>
  </si>
  <si>
    <t>CL¦S CASETONES PLANTA +6 NORTE (7)</t>
  </si>
  <si>
    <t>22.27.01.03.01</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</si>
  <si>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 Sonda de temperatura para conductos, L = 100mm, tipo Termistor NTC 1,8 kOhm (a 25?C). Tubo de inmersion en acero inoxidable. Incluso brida sujecion a conducto. Caja de Poliamida con Proteccion IP65. Rango de lectura: -40?C a 150 ?C.
-Actuador rotativo con muelle de retorno para compuertas de aire de 4Nm (aprox. 0,8m2 de seccion de compuerta) para maniobra todo nada. Alimentacion electrica a 24V CA o CC, consumo 2,5W (consumo en apertura 5W), incorpora cable de 1m / 2x0,75 mm2 para conexión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-Presostato diferencial para aire, ajustable de 500 Pa de presion diferencial entre tomas de presion (diametro 6,2 mm). En caja de material plastico (PC 10% GF), cubierta de PC y membrana (en contacto con el medio) de silicona LSR. 
Comprende todos los trabajos, materiales y medios auxiliares necesarios para dejar la unidad completa, totalmente instalada, probada y en perfecto estado de funcionamiento. El cuadro lo suminsitra TRAGSA.</t>
  </si>
  <si>
    <t>22.27.01.03.02</t>
  </si>
  <si>
    <t>22.27.01.03.03</t>
  </si>
  <si>
    <t>22.27.01.03.04</t>
  </si>
  <si>
    <t>Instalación de subestación de control tipo 17021w13BL,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500x400x150.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 Sonda combinada de temperatura y humedad para conductos. Sensor de temperatura seleccionable tipo Termistor NTC 1,8 o 10 kOhm (a 25?C). Tubo de inmersion en Poliamida, con filtro protector del sensor (en extremo), de bronce. Longitud de inmersion 230mm. I
Comprende todos los trabajos, materiales y medios auxiliares necesarios para dejar la unidad completa, totalmente instalada, probada y en perfecto estado de funcionamiento. El cuadro lo suminsitra TRAGSA.</t>
  </si>
  <si>
    <t>CL¦S CASETON PLANTA +4 OESTE (14)</t>
  </si>
  <si>
    <t>22.27.01.04.01</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</si>
  <si>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 Sonda de temperatura para conductos, L = 100mm, tipo Termistor NTC 1,8 kOhm (a 25?C). Tubo de inmersion en acero inoxidable. Incluso brida sujecion a conducto. Caja de Poliamida con Proteccion IP65. Rango de lectura: -40?C a 150 ?C.
-Actuador rotativo con muelle de retorno para compuertas de aire de 4Nm (aprox. 0,8m2 de seccion de compuerta) para maniobra todo nada. Alimentacion electrica a 24V CA o CC, consumo 2,5W (consumo en apertura 5W), incorpora cable de 1m / 2x0,75 mm2 para conexión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-Presostato diferencial para aire, ajustable de 500 Pa de presion diferencial entre tomas de presion (diametro 6,2 mm). En caja de material plastico (PC 10% GF), cubierta de PC y membrana (en contacto con el medio) de silicona LSR. 
Comprende todos los trabajos, materiales y medios auxiliares necesarios para dejar la unidad completa, totalmente instalada, probada y en perfecto estado de funcionamiento.  El cuadro lo suminsitra TRAGSA.</t>
  </si>
  <si>
    <t>22.27.01.04.02</t>
  </si>
  <si>
    <t>22.27.01.04.03</t>
  </si>
  <si>
    <t>22.27.01.04.04</t>
  </si>
  <si>
    <t>22.27.01.04.05</t>
  </si>
  <si>
    <t>22.27.01.04.06</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</si>
  <si>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</si>
  <si>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22.27.01.04.07</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</si>
  <si>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</si>
  <si>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CL¦S CASETON PLANTA +4 ESTE (12)</t>
  </si>
  <si>
    <t>22.27.01.05.01</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</si>
  <si>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 Sonda de temperatura para conductos, L = 100mm, tipo Termistor NTC 1,8 kOhm (a 25?C). Tubo de inmersion en acero inoxidable. Incluso brida sujecion a conducto. Caja de Poliamida con Proteccion IP65. Rango de lectura: -40?C a 150 ?C.
-Actuador rotativo con muelle de retorno para compuertas de aire de 4Nm (aprox. 0,8m2 de seccion de compuerta) para maniobra todo nada. Alimentacion electrica a 24V CA o CC, consumo 2,5W (consumo en apertura 5W), incorpora cable de 1m / 2x0,75 mm2 para conexión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-Presostato diferencial para aire, ajustable de 500 Pa de presion diferencial entre tomas de presion (diametro 6,2 mm). En caja de material plastico (PC 10% GF), cubierta de PC y membrana (en contacto con el medio) de silicona LSR.
Comprende todos los trabajos, materiales y medios auxiliares necesarios para dejar la unidad completa, totalmente instalada, probada y en perfecto estado de funcionamiento. El cuadro lo suminsitra TRAGSA.</t>
  </si>
  <si>
    <t>22.27.01.05.02</t>
  </si>
  <si>
    <t>22.27.01.05.03</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</si>
  <si>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Sonda combinada de temperatura y humedad para conductos. Sensor de temperatura seleccionable tipo Termistor NTC 1,8 o 10 kOhm (a 25?C). Tubo de inmersion en Poliamida, con filtro protector del sensor (en extremo), de bronce. Longitud de inmersion 230mm. I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</si>
  <si>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22.27.01.05.04</t>
  </si>
  <si>
    <t>22.27.01.05.05</t>
  </si>
  <si>
    <t>22.27.01.05.06</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</si>
  <si>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</si>
  <si>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22.27.01.05.07</t>
  </si>
  <si>
    <t>CL¦S CUBIERTA PLANTA +2 (1)</t>
  </si>
  <si>
    <t>22.27.01.06.01</t>
  </si>
  <si>
    <t>CL¦S CASETON PLANTA +1 (4)</t>
  </si>
  <si>
    <t>22.27.01.07.01</t>
  </si>
  <si>
    <t>Instalación de subestación de control tipo 17021w14BL,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600x400x150.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plástico.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</si>
  <si>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22.27.01.07.02</t>
  </si>
  <si>
    <t>Instalación de subestación de control tipo 17021w13BL,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500x400x150.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 Sonda combinada de temperatura y humedad para conductos. Sensor de temperatura seleccionable tipo Termistor NTC 1,8 o 10 kOhm (a 25?C). Tubo de inmersion en Poliamida, con filtro protector del sensor (en extremo), de bronce. Longitud de inmersion 230mm. I
Comprende todos los trabajos, materiales y medios auxiliares necesarios para dejar la unidad completa, totalmente instalada, probada y en perfecto estado de funcionamiento. El cuadro lo suminsitra TRAGSA.</t>
  </si>
  <si>
    <t>CL¦S CUBIERTA PLANTA +1 (2)</t>
  </si>
  <si>
    <t>22.27.01.08.01</t>
  </si>
  <si>
    <t>Instalación de subestación de control tipo 17021w13BL, para control según listado de señales. Plataforma STRUXUWARE FOR BUILDINGS Bundle-36, Hot-Swap ,CPU Controlador de modulos Entrada/Salida y Servidor/Gestor de comunicaciones. Incorpora  Webserver, con comunicaciones LON, Bacnet y ModBus Nativo, Autodireccionable, Soporta TCP/IP , DHCP/DNS , HTTP, NTP, SMTP , WebSevices (SOAP,REST). Alimentacion directamente por backplane, IP20 ,Instalacion en carril DIN. Incluye cable de conexiones en angulo y clip para carril DIN. 
Suministrado en cuadro de control con dimensiones 500x400x150. Marca: Schneider Electric o equivalente.
Incluye (unidades según documentación del proyecto y descompuestos):
-Transmisor de presion diferencial de aire para distintos rangos de presion seleccionables, entre tomas de presion, con salida 0-10V. Incluye tubos de conexion en PVC blando y dos conectores, para conducto, de plastico. Tiempo de respuesta inferior a 10ms.
- Cont FC HUM BACnet PckRele Si/Si. Controlador de Fan Coil SER8300 parametrizable (2 o 4 tubos)
Display Tactil retroiluminado. Colores display seleccionables. Seleccion de Idioma. Carcasa Plata. Marco Plata. APLICACION: Controlador/termostato para Fan Coil (Necesario Pack Reles)
Modos: Conf
- Sonda de temperatura para conductos, L = 100mm, tipo Termistor NTC 1,8 kOhm (a 25?C). Tubo de inmersion en acero inoxidable. Incluso brida sujecion a conducto. Caja de Poliamida con Proteccion IP65. Rango de lectura: -40?C a 150 ?C.
-Presostato diferencial para aire, ajustable de 500 Pa de presion diferencial entre tomas de presion (diametro 6,2 mm). En caja de material plastico (PC 10% GF), cubierta de PC y membrana (en contacto con el medio) de silicona LSR. 
-Actuador rotativo con muelle de retorno para compuertas de aire de 4Nm (aprox. 0,8m2 de seccion de compuerta) para maniobra todo nada. Alimentacion electrica a 24V CA o CC, consumo 2,5W (consumo en apertura 5W), incorpora cable de 1m / 2x0,75 mm2 para conexión
Comprende todos los trabajos, materiales y medios auxiliares necesarios para dejar la unidad completa, totalmente instalada, probada y en perfecto estado de funcionamiento. El cuadro lo suminsitra TRAGSA.</t>
  </si>
  <si>
    <t>22.27.01.08.02</t>
  </si>
  <si>
    <t>INSTALACION</t>
  </si>
  <si>
    <t>INSTALACION SISTEMA DE CONTROL</t>
  </si>
  <si>
    <t>22INSTCLIM86202</t>
  </si>
  <si>
    <t>Suministro y montaje de cableado para la instalacion y el conexionado de cableado de bus/backbone, entre elementos de campo y cuadros de control, incluso canalización en montaje superficial y/o empotrado, según por donde discurran las instalaciones.</t>
  </si>
  <si>
    <t xml:space="preserve">Total importe base ofertado (IPSI no incluido): </t>
  </si>
  <si>
    <t>Importe de IPSI:</t>
  </si>
  <si>
    <t>Importe total ofertado (IPSI incluido):</t>
  </si>
  <si>
    <t xml:space="preserve"> € IPSI incluido.</t>
  </si>
  <si>
    <t>En caso de error aritmético en la valoración total de la oferta se atenderá a los precios unitarios ofertados. La prestación ofertada se efectuará ajustándose al Pliego que rige el presente concurso, teniéndose por no puesta cualquier aclaración o comentario introducido por los licitadores, que se oponga, contradiga, o pueda ser susceptible de una interpretación contraria a lo establecido en el citado Pliego.</t>
  </si>
  <si>
    <t>(Sello, fecha y firma del ofertante)</t>
  </si>
  <si>
    <t>[Se deben firmar todas las hojas de la oferta]</t>
  </si>
  <si>
    <r>
      <t>El que suscribe D._                              _ domiciliado en _                        _, calle _                        _ y D.N.I. nº_           _ en su propio nombre, o en representación de _                                  _, con N.I.F._          _ con domicilio en _                                    _, calle _                             _  enterado de las condiciones y requisitos que se exigen para la adjudicación del contrato de '</t>
    </r>
    <r>
      <rPr>
        <b/>
        <sz val="10"/>
        <rFont val="Arial"/>
        <family val="2"/>
      </rPr>
      <t>INSTALACION DE CLIMATIZACION EN LA OBRA DEL HOSPITAL DE MELILLA POR PROCEDIMIENTO ABIERTO SIMPLIFICADO' Ref.: TSA0068053</t>
    </r>
    <r>
      <rPr>
        <sz val="10"/>
        <rFont val="Arial"/>
        <family val="2"/>
      </rPr>
      <t>, se compromete en nombre propio o de la empresa a que representa, a prestar el objeto del presente pliego por un importe total 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</si>
</sst>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9" x14ac:knownFonts="1">
    <font>
      <sz val="10"/>
      <name val="Arial"/>
    </font>
    <font>
      <sz val="10"/>
      <name val="Arial"/>
      <family val="2"/>
    </font>
    <font>
      <b/>
      <sz val="10"/>
      <name val="Arial"/>
      <family val="2"/>
    </font>
    <font>
      <sz val="10"/>
      <color indexed="10"/>
      <name val="Arial"/>
      <family val="2"/>
    </font>
    <font>
      <sz val="10"/>
      <color indexed="42"/>
      <name val="Arial"/>
      <family val="2"/>
    </font>
    <font>
      <b/>
      <sz val="9"/>
      <name val="Arial"/>
      <family val="2"/>
    </font>
    <font>
      <b/>
      <sz val="10"/>
      <name val="Cambria"/>
      <family val="1"/>
    </font>
    <font>
      <b/>
      <sz val="10"/>
      <color indexed="42"/>
      <name val="Arial"/>
      <family val="2"/>
    </font>
    <font>
      <i/>
      <sz val="10"/>
      <name val="Arial"/>
      <family val="2"/>
    </font>
  </fonts>
  <fills count="3">
    <fill>
      <patternFill patternType="none"/>
    </fill>
    <fill>
      <patternFill patternType="gray125"/>
    </fill>
    <fill>
      <patternFill patternType="solid">
        <fgColor rgb="FFC7C3B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3" fillId="0" borderId="0" xfId="0" applyFont="1" applyAlignment="1">
      <alignment horizontal="left"/>
    </xf>
    <xf numFmtId="4" fontId="0" fillId="0" borderId="0" xfId="0" applyNumberFormat="1"/>
    <xf numFmtId="0" fontId="0" fillId="0" borderId="0" xfId="0" applyNumberFormat="1"/>
    <xf numFmtId="49" fontId="0" fillId="0" borderId="0" xfId="0" applyNumberFormat="1"/>
    <xf numFmtId="0" fontId="4" fillId="0" borderId="0" xfId="0" applyFont="1"/>
    <xf numFmtId="0" fontId="0" fillId="0" borderId="0" xfId="0" applyNumberFormat="1" applyAlignment="1">
      <alignment horizontal="center"/>
    </xf>
    <xf numFmtId="0" fontId="1" fillId="0" borderId="0" xfId="0" applyNumberFormat="1" applyFont="1"/>
    <xf numFmtId="0" fontId="0" fillId="0" borderId="0" xfId="0" applyFill="1" applyAlignment="1">
      <alignment horizontal="left"/>
    </xf>
    <xf numFmtId="0" fontId="0" fillId="0" borderId="0" xfId="0" applyAlignment="1">
      <alignment vertical="top" wrapText="1"/>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vertical="top" wrapText="1"/>
    </xf>
    <xf numFmtId="0" fontId="5" fillId="0" borderId="0" xfId="0" applyNumberFormat="1" applyFont="1" applyBorder="1" applyAlignment="1">
      <alignment wrapText="1"/>
    </xf>
    <xf numFmtId="4" fontId="5" fillId="0" borderId="0" xfId="0" applyNumberFormat="1" applyFont="1" applyBorder="1" applyAlignment="1">
      <alignment wrapText="1"/>
    </xf>
    <xf numFmtId="49" fontId="2" fillId="0" borderId="0" xfId="0" applyNumberFormat="1" applyFont="1"/>
    <xf numFmtId="0" fontId="2" fillId="0" borderId="0" xfId="0" applyNumberFormat="1" applyFont="1" applyAlignment="1">
      <alignment horizontal="left" vertical="top" wrapText="1" shrinkToFit="1"/>
    </xf>
    <xf numFmtId="0" fontId="2" fillId="0" borderId="0" xfId="0" applyFont="1"/>
    <xf numFmtId="0" fontId="7" fillId="0" borderId="0" xfId="0" applyFont="1"/>
    <xf numFmtId="0" fontId="1" fillId="0" borderId="0" xfId="0" applyNumberFormat="1" applyFont="1" applyAlignment="1" applyProtection="1">
      <alignment vertical="center" wrapText="1" shrinkToFit="1"/>
    </xf>
    <xf numFmtId="0" fontId="2" fillId="0" borderId="0" xfId="0" applyFont="1" applyFill="1" applyAlignment="1" applyProtection="1">
      <alignment horizontal="center" vertical="top" wrapText="1"/>
      <protection locked="0"/>
    </xf>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pplyProtection="1">
      <alignment vertical="center"/>
      <protection locked="0"/>
    </xf>
    <xf numFmtId="49" fontId="2"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NumberFormat="1" applyFont="1" applyBorder="1" applyAlignment="1">
      <alignment horizontal="right" vertical="center"/>
    </xf>
    <xf numFmtId="4" fontId="2" fillId="0" borderId="4" xfId="0" applyNumberFormat="1" applyFont="1" applyBorder="1" applyAlignment="1">
      <alignment vertical="center"/>
    </xf>
    <xf numFmtId="4" fontId="0" fillId="0" borderId="0" xfId="0" applyNumberFormat="1" applyAlignment="1">
      <alignment horizontal="right"/>
    </xf>
    <xf numFmtId="4" fontId="8" fillId="0" borderId="0" xfId="0" applyNumberFormat="1" applyFont="1" applyAlignment="1">
      <alignment horizontal="right"/>
    </xf>
    <xf numFmtId="0" fontId="1" fillId="0" borderId="1" xfId="0" applyFont="1" applyBorder="1" applyAlignment="1">
      <alignment vertical="center" wrapText="1"/>
    </xf>
    <xf numFmtId="0" fontId="1" fillId="0" borderId="0" xfId="0" applyNumberFormat="1" applyFont="1" applyBorder="1" applyAlignment="1">
      <alignment horizontal="left" vertical="top" wrapText="1"/>
    </xf>
    <xf numFmtId="0" fontId="6" fillId="0" borderId="0" xfId="0" applyFont="1" applyAlignment="1">
      <alignment horizontal="center" vertical="top"/>
    </xf>
    <xf numFmtId="4" fontId="2" fillId="0" borderId="0" xfId="0" applyNumberFormat="1" applyFont="1" applyBorder="1" applyAlignment="1">
      <alignment horizontal="right" vertical="top"/>
    </xf>
    <xf numFmtId="0" fontId="2" fillId="0" borderId="0" xfId="0" applyNumberFormat="1" applyFont="1" applyBorder="1" applyAlignment="1">
      <alignment horizontal="right" vertical="top"/>
    </xf>
    <xf numFmtId="0" fontId="1" fillId="0" borderId="0" xfId="0" applyNumberFormat="1" applyFont="1" applyAlignment="1" applyProtection="1">
      <alignment horizontal="justify" vertical="center" wrapText="1" shrinkToFit="1"/>
      <protection locked="0"/>
    </xf>
    <xf numFmtId="0" fontId="0" fillId="0" borderId="0" xfId="0" applyAlignment="1" applyProtection="1">
      <alignment horizontal="justify" vertical="center" wrapText="1" shrinkToFit="1"/>
      <protection locked="0"/>
    </xf>
    <xf numFmtId="0" fontId="0" fillId="0" borderId="0" xfId="0" applyAlignment="1">
      <alignment horizontal="justify" wrapText="1"/>
    </xf>
  </cellXfs>
  <cellStyles count="1">
    <cellStyle name="Normal"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303772</xdr:colOff>
      <xdr:row>0</xdr:row>
      <xdr:rowOff>499915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2947" cy="499915"/>
        </a:xfrm>
        <a:prstGeom prst="rect">
          <a:avLst/>
        </a:prstGeom>
      </xdr:spPr>
    </xdr:pic>
    <xdr:clientData/>
  </xdr:twoCellAnchor>
  <xdr:twoCellAnchor editAs="oneCell">
    <xdr:from>
      <xdr:col>5</xdr:col>
      <xdr:colOff>0</xdr:colOff>
      <xdr:row>0</xdr:row>
      <xdr:rowOff>0</xdr:rowOff>
    </xdr:from>
    <xdr:to>
      <xdr:col>5</xdr:col>
      <xdr:colOff>499915</xdr:colOff>
      <xdr:row>0</xdr:row>
      <xdr:rowOff>499915</xdr:rowOff>
    </xdr:to>
    <xdr:pic>
      <xdr:nvPicPr>
        <xdr:cNvPr id="6" name="Imagen 5"/>
        <xdr:cNvPicPr>
          <a:picLocks noChangeAspect="1"/>
        </xdr:cNvPicPr>
      </xdr:nvPicPr>
      <xdr:blipFill>
        <a:blip xmlns:r="http://schemas.openxmlformats.org/officeDocument/2006/relationships" r:embed="rId2"/>
        <a:stretch>
          <a:fillRect/>
        </a:stretch>
      </xdr:blipFill>
      <xdr:spPr>
        <a:xfrm>
          <a:off x="5753100" y="0"/>
          <a:ext cx="499915" cy="4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468"/>
  <sheetViews>
    <sheetView tabSelected="1" topLeftCell="B1" workbookViewId="0">
      <selection activeCell="D4" sqref="D4"/>
    </sheetView>
  </sheetViews>
  <sheetFormatPr baseColWidth="10" defaultRowHeight="12.75" x14ac:dyDescent="0.2"/>
  <cols>
    <col min="1" max="1" width="9.140625" style="5" hidden="1" customWidth="1"/>
    <col min="2" max="2" width="8.85546875" style="1" customWidth="1"/>
    <col min="3" max="3" width="6.42578125" style="1" customWidth="1"/>
    <col min="4" max="4" width="55.28515625" style="10" customWidth="1"/>
    <col min="5" max="5" width="11.42578125" style="4" customWidth="1"/>
    <col min="6" max="6" width="12" style="3" customWidth="1"/>
    <col min="7" max="8" width="11.42578125" hidden="1" customWidth="1"/>
  </cols>
  <sheetData>
    <row r="1" spans="1:13" ht="54" customHeight="1" x14ac:dyDescent="0.2"/>
    <row r="2" spans="1:13" ht="15" customHeight="1" x14ac:dyDescent="0.2">
      <c r="A2" s="5" t="s">
        <v>4</v>
      </c>
      <c r="B2" s="2"/>
    </row>
    <row r="3" spans="1:13" x14ac:dyDescent="0.2">
      <c r="E3" s="8"/>
    </row>
    <row r="4" spans="1:13" ht="14.25" customHeight="1" x14ac:dyDescent="0.2">
      <c r="C4" s="9"/>
      <c r="D4" s="21" t="s">
        <v>0</v>
      </c>
      <c r="E4" s="7"/>
    </row>
    <row r="5" spans="1:13" x14ac:dyDescent="0.2">
      <c r="B5" s="46" t="s">
        <v>1</v>
      </c>
      <c r="C5" s="46"/>
      <c r="D5" s="46"/>
      <c r="E5" s="46"/>
      <c r="F5" s="46"/>
      <c r="M5" s="6"/>
    </row>
    <row r="6" spans="1:13" ht="13.5" customHeight="1" x14ac:dyDescent="0.2">
      <c r="B6" s="20"/>
      <c r="C6" s="20"/>
      <c r="D6" s="20"/>
      <c r="E6" s="20"/>
      <c r="F6" s="20"/>
      <c r="M6" s="6"/>
    </row>
    <row r="7" spans="1:13" ht="89.25" customHeight="1" x14ac:dyDescent="0.2">
      <c r="B7" s="49" t="s">
        <v>806</v>
      </c>
      <c r="C7" s="50"/>
      <c r="D7" s="50"/>
      <c r="E7" s="50"/>
      <c r="F7" s="50"/>
      <c r="M7" s="6"/>
    </row>
    <row r="8" spans="1:13" s="18" customFormat="1" ht="15" customHeight="1" x14ac:dyDescent="0.2">
      <c r="A8" s="16"/>
      <c r="B8" s="47">
        <f xml:space="preserve"> + F461</f>
        <v>0</v>
      </c>
      <c r="C8" s="48"/>
      <c r="D8" s="17" t="s">
        <v>802</v>
      </c>
      <c r="E8" s="17"/>
      <c r="F8" s="17"/>
      <c r="M8" s="19"/>
    </row>
    <row r="9" spans="1:13" x14ac:dyDescent="0.2">
      <c r="B9" s="45" t="s">
        <v>2</v>
      </c>
      <c r="C9" s="45"/>
      <c r="D9" s="45"/>
      <c r="E9" s="45"/>
      <c r="F9" s="45"/>
      <c r="M9" s="6"/>
    </row>
    <row r="10" spans="1:13" x14ac:dyDescent="0.2">
      <c r="B10" s="12"/>
      <c r="C10" s="12"/>
      <c r="D10" s="13"/>
      <c r="E10" s="14"/>
      <c r="F10" s="15"/>
      <c r="M10" s="6"/>
    </row>
    <row r="11" spans="1:13" x14ac:dyDescent="0.2">
      <c r="D11" s="11" t="s">
        <v>3</v>
      </c>
      <c r="M11" s="6"/>
    </row>
    <row r="12" spans="1:13" x14ac:dyDescent="0.2">
      <c r="M12" s="6"/>
    </row>
    <row r="13" spans="1:13" s="23" customFormat="1" ht="38.25" x14ac:dyDescent="0.2">
      <c r="A13" s="22"/>
      <c r="B13" s="25" t="s">
        <v>5</v>
      </c>
      <c r="C13" s="26" t="s">
        <v>6</v>
      </c>
      <c r="D13" s="27" t="s">
        <v>7</v>
      </c>
      <c r="E13" s="28" t="s">
        <v>8</v>
      </c>
      <c r="F13" s="29" t="s">
        <v>9</v>
      </c>
      <c r="M13" s="24"/>
    </row>
    <row r="14" spans="1:13" s="23" customFormat="1" ht="19.5" customHeight="1" x14ac:dyDescent="0.2">
      <c r="A14" s="22"/>
      <c r="B14" s="30"/>
      <c r="C14" s="30"/>
      <c r="D14" s="31" t="s">
        <v>10</v>
      </c>
      <c r="E14" s="32"/>
      <c r="F14" s="33"/>
      <c r="M14" s="24"/>
    </row>
    <row r="15" spans="1:13" s="23" customFormat="1" ht="15.75" customHeight="1" x14ac:dyDescent="0.2">
      <c r="A15" s="22"/>
      <c r="B15" s="30"/>
      <c r="C15" s="30"/>
      <c r="D15" s="31" t="s">
        <v>11</v>
      </c>
      <c r="E15" s="32"/>
      <c r="F15" s="33"/>
      <c r="M15" s="24"/>
    </row>
    <row r="16" spans="1:13" s="23" customFormat="1" ht="27" customHeight="1" x14ac:dyDescent="0.2">
      <c r="A16" s="22"/>
      <c r="B16" s="30"/>
      <c r="C16" s="30"/>
      <c r="D16" s="31" t="s">
        <v>12</v>
      </c>
      <c r="E16" s="32"/>
      <c r="F16" s="33"/>
      <c r="M16" s="24"/>
    </row>
    <row r="17" spans="1:13" s="23" customFormat="1" ht="409.5" x14ac:dyDescent="0.2">
      <c r="A17" s="22" t="s">
        <v>13</v>
      </c>
      <c r="B17" s="30">
        <v>1</v>
      </c>
      <c r="C17" s="30" t="s">
        <v>14</v>
      </c>
      <c r="D17" s="44" t="s">
        <v>15</v>
      </c>
      <c r="E17" s="34"/>
      <c r="F17" s="33">
        <f t="shared" ref="F17:F34" si="0">IF(AND(ISEVEN(ROUND(E17,5)* B17*10^2),ROUND(MOD(ROUND(E17,5)* B17*10^2,1),2)&lt;=0.5),ROUNDDOWN(ROUND(E17,5)* B17,2),ROUND(ROUND(E17,5)* B17,2))</f>
        <v>0</v>
      </c>
      <c r="G17" s="23">
        <f t="shared" ref="G17:G34" si="1">IF(AND(ISEVEN(H17*10^2),ROUND(MOD(H17*10^2,1),2)&lt;=0.5),ROUNDDOWN(H17,2),ROUND(H17,2))</f>
        <v>0</v>
      </c>
      <c r="H17" s="23">
        <f t="shared" ref="H17:H34" si="2">0.1 * F17</f>
        <v>0</v>
      </c>
      <c r="M17" s="24"/>
    </row>
    <row r="18" spans="1:13" s="23" customFormat="1" ht="409.5" x14ac:dyDescent="0.2">
      <c r="A18" s="22" t="s">
        <v>16</v>
      </c>
      <c r="B18" s="30">
        <v>2</v>
      </c>
      <c r="C18" s="30" t="s">
        <v>14</v>
      </c>
      <c r="D18" s="31" t="s">
        <v>17</v>
      </c>
      <c r="E18" s="34"/>
      <c r="F18" s="33">
        <f t="shared" si="0"/>
        <v>0</v>
      </c>
      <c r="G18" s="23">
        <f t="shared" si="1"/>
        <v>0</v>
      </c>
      <c r="H18" s="23">
        <f t="shared" si="2"/>
        <v>0</v>
      </c>
    </row>
    <row r="19" spans="1:13" s="23" customFormat="1" ht="318.75" x14ac:dyDescent="0.2">
      <c r="A19" s="22" t="s">
        <v>18</v>
      </c>
      <c r="B19" s="30">
        <v>2</v>
      </c>
      <c r="C19" s="30" t="s">
        <v>14</v>
      </c>
      <c r="D19" s="31" t="s">
        <v>19</v>
      </c>
      <c r="E19" s="34"/>
      <c r="F19" s="33">
        <f t="shared" si="0"/>
        <v>0</v>
      </c>
      <c r="G19" s="23">
        <f t="shared" si="1"/>
        <v>0</v>
      </c>
      <c r="H19" s="23">
        <f t="shared" si="2"/>
        <v>0</v>
      </c>
    </row>
    <row r="20" spans="1:13" s="23" customFormat="1" ht="318.75" x14ac:dyDescent="0.2">
      <c r="A20" s="22" t="s">
        <v>20</v>
      </c>
      <c r="B20" s="30">
        <v>2</v>
      </c>
      <c r="C20" s="30" t="s">
        <v>14</v>
      </c>
      <c r="D20" s="31" t="s">
        <v>21</v>
      </c>
      <c r="E20" s="34"/>
      <c r="F20" s="33">
        <f t="shared" si="0"/>
        <v>0</v>
      </c>
      <c r="G20" s="23">
        <f t="shared" si="1"/>
        <v>0</v>
      </c>
      <c r="H20" s="23">
        <f t="shared" si="2"/>
        <v>0</v>
      </c>
    </row>
    <row r="21" spans="1:13" s="23" customFormat="1" ht="140.25" x14ac:dyDescent="0.2">
      <c r="A21" s="22" t="s">
        <v>22</v>
      </c>
      <c r="B21" s="30">
        <v>4</v>
      </c>
      <c r="C21" s="30" t="s">
        <v>14</v>
      </c>
      <c r="D21" s="31" t="s">
        <v>23</v>
      </c>
      <c r="E21" s="34"/>
      <c r="F21" s="33">
        <f t="shared" si="0"/>
        <v>0</v>
      </c>
      <c r="G21" s="23">
        <f t="shared" si="1"/>
        <v>0</v>
      </c>
      <c r="H21" s="23">
        <f t="shared" si="2"/>
        <v>0</v>
      </c>
    </row>
    <row r="22" spans="1:13" s="23" customFormat="1" ht="242.25" x14ac:dyDescent="0.2">
      <c r="A22" s="22" t="s">
        <v>24</v>
      </c>
      <c r="B22" s="30">
        <v>3</v>
      </c>
      <c r="C22" s="30" t="s">
        <v>14</v>
      </c>
      <c r="D22" s="31" t="s">
        <v>25</v>
      </c>
      <c r="E22" s="34"/>
      <c r="F22" s="33">
        <f t="shared" si="0"/>
        <v>0</v>
      </c>
      <c r="G22" s="23">
        <f t="shared" si="1"/>
        <v>0</v>
      </c>
      <c r="H22" s="23">
        <f t="shared" si="2"/>
        <v>0</v>
      </c>
    </row>
    <row r="23" spans="1:13" s="23" customFormat="1" ht="242.25" x14ac:dyDescent="0.2">
      <c r="A23" s="22" t="s">
        <v>26</v>
      </c>
      <c r="B23" s="30">
        <v>4</v>
      </c>
      <c r="C23" s="30" t="s">
        <v>14</v>
      </c>
      <c r="D23" s="31" t="s">
        <v>27</v>
      </c>
      <c r="E23" s="34"/>
      <c r="F23" s="33">
        <f t="shared" si="0"/>
        <v>0</v>
      </c>
      <c r="G23" s="23">
        <f t="shared" si="1"/>
        <v>0</v>
      </c>
      <c r="H23" s="23">
        <f t="shared" si="2"/>
        <v>0</v>
      </c>
    </row>
    <row r="24" spans="1:13" s="23" customFormat="1" ht="242.25" x14ac:dyDescent="0.2">
      <c r="A24" s="22" t="s">
        <v>28</v>
      </c>
      <c r="B24" s="30">
        <v>3</v>
      </c>
      <c r="C24" s="30" t="s">
        <v>14</v>
      </c>
      <c r="D24" s="31" t="s">
        <v>29</v>
      </c>
      <c r="E24" s="34"/>
      <c r="F24" s="33">
        <f t="shared" si="0"/>
        <v>0</v>
      </c>
      <c r="G24" s="23">
        <f t="shared" si="1"/>
        <v>0</v>
      </c>
      <c r="H24" s="23">
        <f t="shared" si="2"/>
        <v>0</v>
      </c>
    </row>
    <row r="25" spans="1:13" s="23" customFormat="1" ht="242.25" x14ac:dyDescent="0.2">
      <c r="A25" s="22" t="s">
        <v>30</v>
      </c>
      <c r="B25" s="30">
        <v>3</v>
      </c>
      <c r="C25" s="30" t="s">
        <v>14</v>
      </c>
      <c r="D25" s="31" t="s">
        <v>31</v>
      </c>
      <c r="E25" s="34"/>
      <c r="F25" s="33">
        <f t="shared" si="0"/>
        <v>0</v>
      </c>
      <c r="G25" s="23">
        <f t="shared" si="1"/>
        <v>0</v>
      </c>
      <c r="H25" s="23">
        <f t="shared" si="2"/>
        <v>0</v>
      </c>
    </row>
    <row r="26" spans="1:13" s="23" customFormat="1" ht="242.25" x14ac:dyDescent="0.2">
      <c r="A26" s="22" t="s">
        <v>32</v>
      </c>
      <c r="B26" s="30">
        <v>3</v>
      </c>
      <c r="C26" s="30" t="s">
        <v>14</v>
      </c>
      <c r="D26" s="31" t="s">
        <v>33</v>
      </c>
      <c r="E26" s="34"/>
      <c r="F26" s="33">
        <f t="shared" si="0"/>
        <v>0</v>
      </c>
      <c r="G26" s="23">
        <f t="shared" si="1"/>
        <v>0</v>
      </c>
      <c r="H26" s="23">
        <f t="shared" si="2"/>
        <v>0</v>
      </c>
    </row>
    <row r="27" spans="1:13" s="23" customFormat="1" ht="242.25" x14ac:dyDescent="0.2">
      <c r="A27" s="22" t="s">
        <v>34</v>
      </c>
      <c r="B27" s="30">
        <v>3</v>
      </c>
      <c r="C27" s="30" t="s">
        <v>14</v>
      </c>
      <c r="D27" s="31" t="s">
        <v>35</v>
      </c>
      <c r="E27" s="34"/>
      <c r="F27" s="33">
        <f t="shared" si="0"/>
        <v>0</v>
      </c>
      <c r="G27" s="23">
        <f t="shared" si="1"/>
        <v>0</v>
      </c>
      <c r="H27" s="23">
        <f t="shared" si="2"/>
        <v>0</v>
      </c>
    </row>
    <row r="28" spans="1:13" s="23" customFormat="1" ht="242.25" x14ac:dyDescent="0.2">
      <c r="A28" s="22" t="s">
        <v>36</v>
      </c>
      <c r="B28" s="30">
        <v>4</v>
      </c>
      <c r="C28" s="30" t="s">
        <v>14</v>
      </c>
      <c r="D28" s="31" t="s">
        <v>37</v>
      </c>
      <c r="E28" s="34"/>
      <c r="F28" s="33">
        <f t="shared" si="0"/>
        <v>0</v>
      </c>
      <c r="G28" s="23">
        <f t="shared" si="1"/>
        <v>0</v>
      </c>
      <c r="H28" s="23">
        <f t="shared" si="2"/>
        <v>0</v>
      </c>
    </row>
    <row r="29" spans="1:13" s="23" customFormat="1" ht="102" x14ac:dyDescent="0.2">
      <c r="A29" s="22" t="s">
        <v>38</v>
      </c>
      <c r="B29" s="30">
        <v>2</v>
      </c>
      <c r="C29" s="30" t="s">
        <v>14</v>
      </c>
      <c r="D29" s="31" t="s">
        <v>39</v>
      </c>
      <c r="E29" s="34"/>
      <c r="F29" s="33">
        <f t="shared" si="0"/>
        <v>0</v>
      </c>
      <c r="G29" s="23">
        <f t="shared" si="1"/>
        <v>0</v>
      </c>
      <c r="H29" s="23">
        <f t="shared" si="2"/>
        <v>0</v>
      </c>
    </row>
    <row r="30" spans="1:13" s="23" customFormat="1" ht="76.5" x14ac:dyDescent="0.2">
      <c r="A30" s="22" t="s">
        <v>40</v>
      </c>
      <c r="B30" s="30">
        <v>1</v>
      </c>
      <c r="C30" s="30" t="s">
        <v>14</v>
      </c>
      <c r="D30" s="31" t="s">
        <v>41</v>
      </c>
      <c r="E30" s="34"/>
      <c r="F30" s="33">
        <f t="shared" si="0"/>
        <v>0</v>
      </c>
      <c r="G30" s="23">
        <f t="shared" si="1"/>
        <v>0</v>
      </c>
      <c r="H30" s="23">
        <f t="shared" si="2"/>
        <v>0</v>
      </c>
    </row>
    <row r="31" spans="1:13" s="23" customFormat="1" ht="63.75" x14ac:dyDescent="0.2">
      <c r="A31" s="22" t="s">
        <v>42</v>
      </c>
      <c r="B31" s="30">
        <v>1</v>
      </c>
      <c r="C31" s="30" t="s">
        <v>14</v>
      </c>
      <c r="D31" s="31" t="s">
        <v>43</v>
      </c>
      <c r="E31" s="34"/>
      <c r="F31" s="33">
        <f t="shared" si="0"/>
        <v>0</v>
      </c>
      <c r="G31" s="23">
        <f t="shared" si="1"/>
        <v>0</v>
      </c>
      <c r="H31" s="23">
        <f t="shared" si="2"/>
        <v>0</v>
      </c>
    </row>
    <row r="32" spans="1:13" s="23" customFormat="1" ht="63.75" x14ac:dyDescent="0.2">
      <c r="A32" s="22" t="s">
        <v>44</v>
      </c>
      <c r="B32" s="30">
        <v>1</v>
      </c>
      <c r="C32" s="30" t="s">
        <v>14</v>
      </c>
      <c r="D32" s="31" t="s">
        <v>45</v>
      </c>
      <c r="E32" s="34"/>
      <c r="F32" s="33">
        <f t="shared" si="0"/>
        <v>0</v>
      </c>
      <c r="G32" s="23">
        <f t="shared" si="1"/>
        <v>0</v>
      </c>
      <c r="H32" s="23">
        <f t="shared" si="2"/>
        <v>0</v>
      </c>
    </row>
    <row r="33" spans="1:8" s="23" customFormat="1" ht="89.25" x14ac:dyDescent="0.2">
      <c r="A33" s="22" t="s">
        <v>46</v>
      </c>
      <c r="B33" s="30">
        <v>1</v>
      </c>
      <c r="C33" s="30" t="s">
        <v>14</v>
      </c>
      <c r="D33" s="31" t="s">
        <v>47</v>
      </c>
      <c r="E33" s="34"/>
      <c r="F33" s="33">
        <f t="shared" si="0"/>
        <v>0</v>
      </c>
      <c r="G33" s="23">
        <f t="shared" si="1"/>
        <v>0</v>
      </c>
      <c r="H33" s="23">
        <f t="shared" si="2"/>
        <v>0</v>
      </c>
    </row>
    <row r="34" spans="1:8" s="23" customFormat="1" ht="140.25" x14ac:dyDescent="0.2">
      <c r="A34" s="22" t="s">
        <v>48</v>
      </c>
      <c r="B34" s="30">
        <v>1</v>
      </c>
      <c r="C34" s="30" t="s">
        <v>14</v>
      </c>
      <c r="D34" s="31" t="s">
        <v>49</v>
      </c>
      <c r="E34" s="34"/>
      <c r="F34" s="33">
        <f t="shared" si="0"/>
        <v>0</v>
      </c>
      <c r="G34" s="23">
        <f t="shared" si="1"/>
        <v>0</v>
      </c>
      <c r="H34" s="23">
        <f t="shared" si="2"/>
        <v>0</v>
      </c>
    </row>
    <row r="35" spans="1:8" s="23" customFormat="1" x14ac:dyDescent="0.2">
      <c r="A35" s="22"/>
      <c r="B35" s="30"/>
      <c r="C35" s="30"/>
      <c r="D35" s="31" t="s">
        <v>50</v>
      </c>
      <c r="E35" s="32"/>
      <c r="F35" s="33"/>
    </row>
    <row r="36" spans="1:8" s="23" customFormat="1" ht="318.75" x14ac:dyDescent="0.2">
      <c r="A36" s="22" t="s">
        <v>51</v>
      </c>
      <c r="B36" s="30">
        <v>2</v>
      </c>
      <c r="C36" s="30" t="s">
        <v>14</v>
      </c>
      <c r="D36" s="31" t="s">
        <v>52</v>
      </c>
      <c r="E36" s="34"/>
      <c r="F36" s="33">
        <f t="shared" ref="F36:F55" si="3">IF(AND(ISEVEN(ROUND(E36,5)* B36*10^2),ROUND(MOD(ROUND(E36,5)* B36*10^2,1),2)&lt;=0.5),ROUNDDOWN(ROUND(E36,5)* B36,2),ROUND(ROUND(E36,5)* B36,2))</f>
        <v>0</v>
      </c>
      <c r="G36" s="23">
        <f t="shared" ref="G36:G55" si="4">IF(AND(ISEVEN(H36*10^2),ROUND(MOD(H36*10^2,1),2)&lt;=0.5),ROUNDDOWN(H36,2),ROUND(H36,2))</f>
        <v>0</v>
      </c>
      <c r="H36" s="23">
        <f t="shared" ref="H36:H55" si="5">0.1 * F36</f>
        <v>0</v>
      </c>
    </row>
    <row r="37" spans="1:8" s="23" customFormat="1" ht="331.5" x14ac:dyDescent="0.2">
      <c r="A37" s="22" t="s">
        <v>53</v>
      </c>
      <c r="B37" s="30">
        <v>1</v>
      </c>
      <c r="C37" s="30" t="s">
        <v>14</v>
      </c>
      <c r="D37" s="31" t="s">
        <v>54</v>
      </c>
      <c r="E37" s="34"/>
      <c r="F37" s="33">
        <f t="shared" si="3"/>
        <v>0</v>
      </c>
      <c r="G37" s="23">
        <f t="shared" si="4"/>
        <v>0</v>
      </c>
      <c r="H37" s="23">
        <f t="shared" si="5"/>
        <v>0</v>
      </c>
    </row>
    <row r="38" spans="1:8" s="23" customFormat="1" ht="255" x14ac:dyDescent="0.2">
      <c r="A38" s="22" t="s">
        <v>55</v>
      </c>
      <c r="B38" s="30">
        <v>70</v>
      </c>
      <c r="C38" s="30" t="s">
        <v>56</v>
      </c>
      <c r="D38" s="31" t="s">
        <v>57</v>
      </c>
      <c r="E38" s="34"/>
      <c r="F38" s="33">
        <f t="shared" si="3"/>
        <v>0</v>
      </c>
      <c r="G38" s="23">
        <f t="shared" si="4"/>
        <v>0</v>
      </c>
      <c r="H38" s="23">
        <f t="shared" si="5"/>
        <v>0</v>
      </c>
    </row>
    <row r="39" spans="1:8" s="23" customFormat="1" ht="255" x14ac:dyDescent="0.2">
      <c r="A39" s="22" t="s">
        <v>58</v>
      </c>
      <c r="B39" s="30">
        <v>35</v>
      </c>
      <c r="C39" s="30" t="s">
        <v>56</v>
      </c>
      <c r="D39" s="31" t="s">
        <v>59</v>
      </c>
      <c r="E39" s="34"/>
      <c r="F39" s="33">
        <f t="shared" si="3"/>
        <v>0</v>
      </c>
      <c r="G39" s="23">
        <f t="shared" si="4"/>
        <v>0</v>
      </c>
      <c r="H39" s="23">
        <f t="shared" si="5"/>
        <v>0</v>
      </c>
    </row>
    <row r="40" spans="1:8" s="23" customFormat="1" ht="76.5" x14ac:dyDescent="0.2">
      <c r="A40" s="22" t="s">
        <v>60</v>
      </c>
      <c r="B40" s="30">
        <v>1</v>
      </c>
      <c r="C40" s="30" t="s">
        <v>14</v>
      </c>
      <c r="D40" s="31" t="s">
        <v>61</v>
      </c>
      <c r="E40" s="34"/>
      <c r="F40" s="33">
        <f t="shared" si="3"/>
        <v>0</v>
      </c>
      <c r="G40" s="23">
        <f t="shared" si="4"/>
        <v>0</v>
      </c>
      <c r="H40" s="23">
        <f t="shared" si="5"/>
        <v>0</v>
      </c>
    </row>
    <row r="41" spans="1:8" s="23" customFormat="1" ht="102" x14ac:dyDescent="0.2">
      <c r="A41" s="22" t="s">
        <v>62</v>
      </c>
      <c r="B41" s="30">
        <v>5</v>
      </c>
      <c r="C41" s="30" t="s">
        <v>14</v>
      </c>
      <c r="D41" s="31" t="s">
        <v>63</v>
      </c>
      <c r="E41" s="34"/>
      <c r="F41" s="33">
        <f t="shared" si="3"/>
        <v>0</v>
      </c>
      <c r="G41" s="23">
        <f t="shared" si="4"/>
        <v>0</v>
      </c>
      <c r="H41" s="23">
        <f t="shared" si="5"/>
        <v>0</v>
      </c>
    </row>
    <row r="42" spans="1:8" s="23" customFormat="1" ht="114.75" x14ac:dyDescent="0.2">
      <c r="A42" s="22" t="s">
        <v>64</v>
      </c>
      <c r="B42" s="30">
        <v>2</v>
      </c>
      <c r="C42" s="30" t="s">
        <v>14</v>
      </c>
      <c r="D42" s="31" t="s">
        <v>65</v>
      </c>
      <c r="E42" s="34"/>
      <c r="F42" s="33">
        <f t="shared" si="3"/>
        <v>0</v>
      </c>
      <c r="G42" s="23">
        <f t="shared" si="4"/>
        <v>0</v>
      </c>
      <c r="H42" s="23">
        <f t="shared" si="5"/>
        <v>0</v>
      </c>
    </row>
    <row r="43" spans="1:8" s="23" customFormat="1" ht="242.25" x14ac:dyDescent="0.2">
      <c r="A43" s="22" t="s">
        <v>66</v>
      </c>
      <c r="B43" s="30">
        <v>4</v>
      </c>
      <c r="C43" s="30" t="s">
        <v>14</v>
      </c>
      <c r="D43" s="31" t="s">
        <v>67</v>
      </c>
      <c r="E43" s="34"/>
      <c r="F43" s="33">
        <f t="shared" si="3"/>
        <v>0</v>
      </c>
      <c r="G43" s="23">
        <f t="shared" si="4"/>
        <v>0</v>
      </c>
      <c r="H43" s="23">
        <f t="shared" si="5"/>
        <v>0</v>
      </c>
    </row>
    <row r="44" spans="1:8" s="23" customFormat="1" ht="242.25" x14ac:dyDescent="0.2">
      <c r="A44" s="22" t="s">
        <v>68</v>
      </c>
      <c r="B44" s="30">
        <v>2</v>
      </c>
      <c r="C44" s="30" t="s">
        <v>14</v>
      </c>
      <c r="D44" s="31" t="s">
        <v>69</v>
      </c>
      <c r="E44" s="34"/>
      <c r="F44" s="33">
        <f t="shared" si="3"/>
        <v>0</v>
      </c>
      <c r="G44" s="23">
        <f t="shared" si="4"/>
        <v>0</v>
      </c>
      <c r="H44" s="23">
        <f t="shared" si="5"/>
        <v>0</v>
      </c>
    </row>
    <row r="45" spans="1:8" s="23" customFormat="1" ht="242.25" x14ac:dyDescent="0.2">
      <c r="A45" s="22" t="s">
        <v>70</v>
      </c>
      <c r="B45" s="30">
        <v>2</v>
      </c>
      <c r="C45" s="30" t="s">
        <v>14</v>
      </c>
      <c r="D45" s="31" t="s">
        <v>71</v>
      </c>
      <c r="E45" s="34"/>
      <c r="F45" s="33">
        <f t="shared" si="3"/>
        <v>0</v>
      </c>
      <c r="G45" s="23">
        <f t="shared" si="4"/>
        <v>0</v>
      </c>
      <c r="H45" s="23">
        <f t="shared" si="5"/>
        <v>0</v>
      </c>
    </row>
    <row r="46" spans="1:8" s="23" customFormat="1" ht="242.25" x14ac:dyDescent="0.2">
      <c r="A46" s="22" t="s">
        <v>72</v>
      </c>
      <c r="B46" s="30">
        <v>2</v>
      </c>
      <c r="C46" s="30" t="s">
        <v>14</v>
      </c>
      <c r="D46" s="31" t="s">
        <v>73</v>
      </c>
      <c r="E46" s="34"/>
      <c r="F46" s="33">
        <f t="shared" si="3"/>
        <v>0</v>
      </c>
      <c r="G46" s="23">
        <f t="shared" si="4"/>
        <v>0</v>
      </c>
      <c r="H46" s="23">
        <f t="shared" si="5"/>
        <v>0</v>
      </c>
    </row>
    <row r="47" spans="1:8" s="23" customFormat="1" ht="242.25" x14ac:dyDescent="0.2">
      <c r="A47" s="22" t="s">
        <v>74</v>
      </c>
      <c r="B47" s="30">
        <v>2</v>
      </c>
      <c r="C47" s="30" t="s">
        <v>14</v>
      </c>
      <c r="D47" s="31" t="s">
        <v>75</v>
      </c>
      <c r="E47" s="34"/>
      <c r="F47" s="33">
        <f t="shared" si="3"/>
        <v>0</v>
      </c>
      <c r="G47" s="23">
        <f t="shared" si="4"/>
        <v>0</v>
      </c>
      <c r="H47" s="23">
        <f t="shared" si="5"/>
        <v>0</v>
      </c>
    </row>
    <row r="48" spans="1:8" s="23" customFormat="1" ht="242.25" x14ac:dyDescent="0.2">
      <c r="A48" s="22" t="s">
        <v>76</v>
      </c>
      <c r="B48" s="30">
        <v>2</v>
      </c>
      <c r="C48" s="30" t="s">
        <v>14</v>
      </c>
      <c r="D48" s="31" t="s">
        <v>77</v>
      </c>
      <c r="E48" s="34"/>
      <c r="F48" s="33">
        <f t="shared" si="3"/>
        <v>0</v>
      </c>
      <c r="G48" s="23">
        <f t="shared" si="4"/>
        <v>0</v>
      </c>
      <c r="H48" s="23">
        <f t="shared" si="5"/>
        <v>0</v>
      </c>
    </row>
    <row r="49" spans="1:8" s="23" customFormat="1" ht="178.5" x14ac:dyDescent="0.2">
      <c r="A49" s="22" t="s">
        <v>78</v>
      </c>
      <c r="B49" s="30">
        <v>2</v>
      </c>
      <c r="C49" s="30" t="s">
        <v>14</v>
      </c>
      <c r="D49" s="31" t="s">
        <v>79</v>
      </c>
      <c r="E49" s="34"/>
      <c r="F49" s="33">
        <f t="shared" si="3"/>
        <v>0</v>
      </c>
      <c r="G49" s="23">
        <f t="shared" si="4"/>
        <v>0</v>
      </c>
      <c r="H49" s="23">
        <f t="shared" si="5"/>
        <v>0</v>
      </c>
    </row>
    <row r="50" spans="1:8" s="23" customFormat="1" ht="127.5" x14ac:dyDescent="0.2">
      <c r="A50" s="22" t="s">
        <v>80</v>
      </c>
      <c r="B50" s="30">
        <v>1</v>
      </c>
      <c r="C50" s="30" t="s">
        <v>14</v>
      </c>
      <c r="D50" s="31" t="s">
        <v>81</v>
      </c>
      <c r="E50" s="34"/>
      <c r="F50" s="33">
        <f t="shared" si="3"/>
        <v>0</v>
      </c>
      <c r="G50" s="23">
        <f t="shared" si="4"/>
        <v>0</v>
      </c>
      <c r="H50" s="23">
        <f t="shared" si="5"/>
        <v>0</v>
      </c>
    </row>
    <row r="51" spans="1:8" s="23" customFormat="1" ht="76.5" x14ac:dyDescent="0.2">
      <c r="A51" s="22" t="s">
        <v>82</v>
      </c>
      <c r="B51" s="30">
        <v>1</v>
      </c>
      <c r="C51" s="30" t="s">
        <v>14</v>
      </c>
      <c r="D51" s="31" t="s">
        <v>41</v>
      </c>
      <c r="E51" s="34"/>
      <c r="F51" s="33">
        <f t="shared" si="3"/>
        <v>0</v>
      </c>
      <c r="G51" s="23">
        <f t="shared" si="4"/>
        <v>0</v>
      </c>
      <c r="H51" s="23">
        <f t="shared" si="5"/>
        <v>0</v>
      </c>
    </row>
    <row r="52" spans="1:8" s="23" customFormat="1" ht="63.75" x14ac:dyDescent="0.2">
      <c r="A52" s="22" t="s">
        <v>83</v>
      </c>
      <c r="B52" s="30">
        <v>1</v>
      </c>
      <c r="C52" s="30" t="s">
        <v>14</v>
      </c>
      <c r="D52" s="31" t="s">
        <v>43</v>
      </c>
      <c r="E52" s="34"/>
      <c r="F52" s="33">
        <f t="shared" si="3"/>
        <v>0</v>
      </c>
      <c r="G52" s="23">
        <f t="shared" si="4"/>
        <v>0</v>
      </c>
      <c r="H52" s="23">
        <f t="shared" si="5"/>
        <v>0</v>
      </c>
    </row>
    <row r="53" spans="1:8" s="23" customFormat="1" ht="63.75" x14ac:dyDescent="0.2">
      <c r="A53" s="22" t="s">
        <v>84</v>
      </c>
      <c r="B53" s="30">
        <v>1</v>
      </c>
      <c r="C53" s="30" t="s">
        <v>14</v>
      </c>
      <c r="D53" s="31" t="s">
        <v>45</v>
      </c>
      <c r="E53" s="34"/>
      <c r="F53" s="33">
        <f t="shared" si="3"/>
        <v>0</v>
      </c>
      <c r="G53" s="23">
        <f t="shared" si="4"/>
        <v>0</v>
      </c>
      <c r="H53" s="23">
        <f t="shared" si="5"/>
        <v>0</v>
      </c>
    </row>
    <row r="54" spans="1:8" s="23" customFormat="1" ht="89.25" x14ac:dyDescent="0.2">
      <c r="A54" s="22" t="s">
        <v>85</v>
      </c>
      <c r="B54" s="30">
        <v>1</v>
      </c>
      <c r="C54" s="30" t="s">
        <v>14</v>
      </c>
      <c r="D54" s="31" t="s">
        <v>47</v>
      </c>
      <c r="E54" s="34"/>
      <c r="F54" s="33">
        <f t="shared" si="3"/>
        <v>0</v>
      </c>
      <c r="G54" s="23">
        <f t="shared" si="4"/>
        <v>0</v>
      </c>
      <c r="H54" s="23">
        <f t="shared" si="5"/>
        <v>0</v>
      </c>
    </row>
    <row r="55" spans="1:8" s="23" customFormat="1" ht="140.25" x14ac:dyDescent="0.2">
      <c r="A55" s="22" t="s">
        <v>86</v>
      </c>
      <c r="B55" s="30">
        <v>1</v>
      </c>
      <c r="C55" s="30" t="s">
        <v>14</v>
      </c>
      <c r="D55" s="31" t="s">
        <v>49</v>
      </c>
      <c r="E55" s="34"/>
      <c r="F55" s="33">
        <f t="shared" si="3"/>
        <v>0</v>
      </c>
      <c r="G55" s="23">
        <f t="shared" si="4"/>
        <v>0</v>
      </c>
      <c r="H55" s="23">
        <f t="shared" si="5"/>
        <v>0</v>
      </c>
    </row>
    <row r="56" spans="1:8" s="23" customFormat="1" x14ac:dyDescent="0.2">
      <c r="A56" s="22"/>
      <c r="B56" s="30"/>
      <c r="C56" s="30"/>
      <c r="D56" s="31" t="s">
        <v>87</v>
      </c>
      <c r="E56" s="32"/>
      <c r="F56" s="33"/>
    </row>
    <row r="57" spans="1:8" s="23" customFormat="1" ht="408" x14ac:dyDescent="0.2">
      <c r="A57" s="22" t="s">
        <v>88</v>
      </c>
      <c r="B57" s="30">
        <v>64</v>
      </c>
      <c r="C57" s="30" t="s">
        <v>14</v>
      </c>
      <c r="D57" s="31" t="s">
        <v>89</v>
      </c>
      <c r="E57" s="34"/>
      <c r="F57" s="33">
        <f>IF(AND(ISEVEN(ROUND(E57,5)* B57*10^2),ROUND(MOD(ROUND(E57,5)* B57*10^2,1),2)&lt;=0.5),ROUNDDOWN(ROUND(E57,5)* B57,2),ROUND(ROUND(E57,5)* B57,2))</f>
        <v>0</v>
      </c>
      <c r="G57" s="23">
        <f>IF(AND(ISEVEN(H57*10^2),ROUND(MOD(H57*10^2,1),2)&lt;=0.5),ROUNDDOWN(H57,2),ROUND(H57,2))</f>
        <v>0</v>
      </c>
      <c r="H57" s="23">
        <f>0.1 * F57</f>
        <v>0</v>
      </c>
    </row>
    <row r="58" spans="1:8" s="23" customFormat="1" ht="127.5" x14ac:dyDescent="0.2">
      <c r="A58" s="22" t="s">
        <v>90</v>
      </c>
      <c r="B58" s="30">
        <v>1</v>
      </c>
      <c r="C58" s="30" t="s">
        <v>14</v>
      </c>
      <c r="D58" s="31" t="s">
        <v>91</v>
      </c>
      <c r="E58" s="34"/>
      <c r="F58" s="33">
        <f>IF(AND(ISEVEN(ROUND(E58,5)* B58*10^2),ROUND(MOD(ROUND(E58,5)* B58*10^2,1),2)&lt;=0.5),ROUNDDOWN(ROUND(E58,5)* B58,2),ROUND(ROUND(E58,5)* B58,2))</f>
        <v>0</v>
      </c>
      <c r="G58" s="23">
        <f>IF(AND(ISEVEN(H58*10^2),ROUND(MOD(H58*10^2,1),2)&lt;=0.5),ROUNDDOWN(H58,2),ROUND(H58,2))</f>
        <v>0</v>
      </c>
      <c r="H58" s="23">
        <f>0.1 * F58</f>
        <v>0</v>
      </c>
    </row>
    <row r="59" spans="1:8" s="23" customFormat="1" ht="76.5" x14ac:dyDescent="0.2">
      <c r="A59" s="22" t="s">
        <v>92</v>
      </c>
      <c r="B59" s="30">
        <v>780</v>
      </c>
      <c r="C59" s="30" t="s">
        <v>93</v>
      </c>
      <c r="D59" s="31" t="s">
        <v>94</v>
      </c>
      <c r="E59" s="34"/>
      <c r="F59" s="33">
        <f>IF(AND(ISEVEN(ROUND(E59,5)* B59*10^2),ROUND(MOD(ROUND(E59,5)* B59*10^2,1),2)&lt;=0.5),ROUNDDOWN(ROUND(E59,5)* B59,2),ROUND(ROUND(E59,5)* B59,2))</f>
        <v>0</v>
      </c>
      <c r="G59" s="23">
        <f>IF(AND(ISEVEN(H59*10^2),ROUND(MOD(H59*10^2,1),2)&lt;=0.5),ROUNDDOWN(H59,2),ROUND(H59,2))</f>
        <v>0</v>
      </c>
      <c r="H59" s="23">
        <f>0.1 * F59</f>
        <v>0</v>
      </c>
    </row>
    <row r="60" spans="1:8" s="23" customFormat="1" x14ac:dyDescent="0.2">
      <c r="A60" s="22"/>
      <c r="B60" s="30"/>
      <c r="C60" s="30"/>
      <c r="D60" s="31" t="s">
        <v>95</v>
      </c>
      <c r="E60" s="32"/>
      <c r="F60" s="33"/>
    </row>
    <row r="61" spans="1:8" s="23" customFormat="1" ht="89.25" x14ac:dyDescent="0.2">
      <c r="A61" s="22" t="s">
        <v>96</v>
      </c>
      <c r="B61" s="30">
        <v>158</v>
      </c>
      <c r="C61" s="30" t="s">
        <v>14</v>
      </c>
      <c r="D61" s="31" t="s">
        <v>97</v>
      </c>
      <c r="E61" s="34"/>
      <c r="F61" s="33">
        <f t="shared" ref="F61:F68" si="6">IF(AND(ISEVEN(ROUND(E61,5)* B61*10^2),ROUND(MOD(ROUND(E61,5)* B61*10^2,1),2)&lt;=0.5),ROUNDDOWN(ROUND(E61,5)* B61,2),ROUND(ROUND(E61,5)* B61,2))</f>
        <v>0</v>
      </c>
      <c r="G61" s="23">
        <f t="shared" ref="G61:G68" si="7">IF(AND(ISEVEN(H61*10^2),ROUND(MOD(H61*10^2,1),2)&lt;=0.5),ROUNDDOWN(H61,2),ROUND(H61,2))</f>
        <v>0</v>
      </c>
      <c r="H61" s="23">
        <f t="shared" ref="H61:H68" si="8">0.1 * F61</f>
        <v>0</v>
      </c>
    </row>
    <row r="62" spans="1:8" s="23" customFormat="1" ht="89.25" x14ac:dyDescent="0.2">
      <c r="A62" s="22" t="s">
        <v>98</v>
      </c>
      <c r="B62" s="30">
        <v>125</v>
      </c>
      <c r="C62" s="30" t="s">
        <v>14</v>
      </c>
      <c r="D62" s="31" t="s">
        <v>99</v>
      </c>
      <c r="E62" s="34"/>
      <c r="F62" s="33">
        <f t="shared" si="6"/>
        <v>0</v>
      </c>
      <c r="G62" s="23">
        <f t="shared" si="7"/>
        <v>0</v>
      </c>
      <c r="H62" s="23">
        <f t="shared" si="8"/>
        <v>0</v>
      </c>
    </row>
    <row r="63" spans="1:8" s="23" customFormat="1" ht="89.25" x14ac:dyDescent="0.2">
      <c r="A63" s="22" t="s">
        <v>100</v>
      </c>
      <c r="B63" s="30">
        <v>188</v>
      </c>
      <c r="C63" s="30" t="s">
        <v>14</v>
      </c>
      <c r="D63" s="31" t="s">
        <v>101</v>
      </c>
      <c r="E63" s="34"/>
      <c r="F63" s="33">
        <f t="shared" si="6"/>
        <v>0</v>
      </c>
      <c r="G63" s="23">
        <f t="shared" si="7"/>
        <v>0</v>
      </c>
      <c r="H63" s="23">
        <f t="shared" si="8"/>
        <v>0</v>
      </c>
    </row>
    <row r="64" spans="1:8" s="23" customFormat="1" ht="89.25" x14ac:dyDescent="0.2">
      <c r="A64" s="22" t="s">
        <v>102</v>
      </c>
      <c r="B64" s="30">
        <v>48</v>
      </c>
      <c r="C64" s="30" t="s">
        <v>14</v>
      </c>
      <c r="D64" s="31" t="s">
        <v>103</v>
      </c>
      <c r="E64" s="34"/>
      <c r="F64" s="33">
        <f t="shared" si="6"/>
        <v>0</v>
      </c>
      <c r="G64" s="23">
        <f t="shared" si="7"/>
        <v>0</v>
      </c>
      <c r="H64" s="23">
        <f t="shared" si="8"/>
        <v>0</v>
      </c>
    </row>
    <row r="65" spans="1:8" s="23" customFormat="1" ht="89.25" x14ac:dyDescent="0.2">
      <c r="A65" s="22" t="s">
        <v>104</v>
      </c>
      <c r="B65" s="30">
        <v>118</v>
      </c>
      <c r="C65" s="30" t="s">
        <v>14</v>
      </c>
      <c r="D65" s="31" t="s">
        <v>105</v>
      </c>
      <c r="E65" s="34"/>
      <c r="F65" s="33">
        <f t="shared" si="6"/>
        <v>0</v>
      </c>
      <c r="G65" s="23">
        <f t="shared" si="7"/>
        <v>0</v>
      </c>
      <c r="H65" s="23">
        <f t="shared" si="8"/>
        <v>0</v>
      </c>
    </row>
    <row r="66" spans="1:8" s="23" customFormat="1" ht="255" x14ac:dyDescent="0.2">
      <c r="A66" s="22" t="s">
        <v>106</v>
      </c>
      <c r="B66" s="30">
        <v>4</v>
      </c>
      <c r="C66" s="30" t="s">
        <v>14</v>
      </c>
      <c r="D66" s="31" t="s">
        <v>107</v>
      </c>
      <c r="E66" s="34"/>
      <c r="F66" s="33">
        <f t="shared" si="6"/>
        <v>0</v>
      </c>
      <c r="G66" s="23">
        <f t="shared" si="7"/>
        <v>0</v>
      </c>
      <c r="H66" s="23">
        <f t="shared" si="8"/>
        <v>0</v>
      </c>
    </row>
    <row r="67" spans="1:8" s="23" customFormat="1" ht="191.25" x14ac:dyDescent="0.2">
      <c r="A67" s="22" t="s">
        <v>108</v>
      </c>
      <c r="B67" s="30">
        <v>8</v>
      </c>
      <c r="C67" s="30" t="s">
        <v>14</v>
      </c>
      <c r="D67" s="31" t="s">
        <v>109</v>
      </c>
      <c r="E67" s="34"/>
      <c r="F67" s="33">
        <f t="shared" si="6"/>
        <v>0</v>
      </c>
      <c r="G67" s="23">
        <f t="shared" si="7"/>
        <v>0</v>
      </c>
      <c r="H67" s="23">
        <f t="shared" si="8"/>
        <v>0</v>
      </c>
    </row>
    <row r="68" spans="1:8" s="23" customFormat="1" ht="191.25" x14ac:dyDescent="0.2">
      <c r="A68" s="22" t="s">
        <v>110</v>
      </c>
      <c r="B68" s="30">
        <v>3</v>
      </c>
      <c r="C68" s="30" t="s">
        <v>14</v>
      </c>
      <c r="D68" s="31" t="s">
        <v>111</v>
      </c>
      <c r="E68" s="34"/>
      <c r="F68" s="33">
        <f t="shared" si="6"/>
        <v>0</v>
      </c>
      <c r="G68" s="23">
        <f t="shared" si="7"/>
        <v>0</v>
      </c>
      <c r="H68" s="23">
        <f t="shared" si="8"/>
        <v>0</v>
      </c>
    </row>
    <row r="69" spans="1:8" s="23" customFormat="1" x14ac:dyDescent="0.2">
      <c r="A69" s="22"/>
      <c r="B69" s="30"/>
      <c r="C69" s="30"/>
      <c r="D69" s="31" t="s">
        <v>112</v>
      </c>
      <c r="E69" s="32"/>
      <c r="F69" s="33"/>
    </row>
    <row r="70" spans="1:8" s="23" customFormat="1" x14ac:dyDescent="0.2">
      <c r="A70" s="22"/>
      <c r="B70" s="30"/>
      <c r="C70" s="30"/>
      <c r="D70" s="31" t="s">
        <v>113</v>
      </c>
      <c r="E70" s="32"/>
      <c r="F70" s="33"/>
    </row>
    <row r="71" spans="1:8" s="23" customFormat="1" ht="140.25" x14ac:dyDescent="0.2">
      <c r="A71" s="22" t="s">
        <v>114</v>
      </c>
      <c r="B71" s="30">
        <v>646</v>
      </c>
      <c r="C71" s="30" t="s">
        <v>14</v>
      </c>
      <c r="D71" s="31" t="s">
        <v>115</v>
      </c>
      <c r="E71" s="34"/>
      <c r="F71" s="33">
        <f>IF(AND(ISEVEN(ROUND(E71,5)* B71*10^2),ROUND(MOD(ROUND(E71,5)* B71*10^2,1),2)&lt;=0.5),ROUNDDOWN(ROUND(E71,5)* B71,2),ROUND(ROUND(E71,5)* B71,2))</f>
        <v>0</v>
      </c>
      <c r="G71" s="23">
        <f>IF(AND(ISEVEN(H71*10^2),ROUND(MOD(H71*10^2,1),2)&lt;=0.5),ROUNDDOWN(H71,2),ROUND(H71,2))</f>
        <v>0</v>
      </c>
      <c r="H71" s="23">
        <f>0.1 * F71</f>
        <v>0</v>
      </c>
    </row>
    <row r="72" spans="1:8" s="23" customFormat="1" ht="153" x14ac:dyDescent="0.2">
      <c r="A72" s="22" t="s">
        <v>116</v>
      </c>
      <c r="B72" s="30">
        <v>646</v>
      </c>
      <c r="C72" s="30" t="s">
        <v>14</v>
      </c>
      <c r="D72" s="31" t="s">
        <v>117</v>
      </c>
      <c r="E72" s="34"/>
      <c r="F72" s="33">
        <f>IF(AND(ISEVEN(ROUND(E72,5)* B72*10^2),ROUND(MOD(ROUND(E72,5)* B72*10^2,1),2)&lt;=0.5),ROUNDDOWN(ROUND(E72,5)* B72,2),ROUND(ROUND(E72,5)* B72,2))</f>
        <v>0</v>
      </c>
      <c r="G72" s="23">
        <f>IF(AND(ISEVEN(H72*10^2),ROUND(MOD(H72*10^2,1),2)&lt;=0.5),ROUNDDOWN(H72,2),ROUND(H72,2))</f>
        <v>0</v>
      </c>
      <c r="H72" s="23">
        <f>0.1 * F72</f>
        <v>0</v>
      </c>
    </row>
    <row r="73" spans="1:8" s="23" customFormat="1" x14ac:dyDescent="0.2">
      <c r="A73" s="22"/>
      <c r="B73" s="30"/>
      <c r="C73" s="30"/>
      <c r="D73" s="31" t="s">
        <v>118</v>
      </c>
      <c r="E73" s="32"/>
      <c r="F73" s="33"/>
    </row>
    <row r="74" spans="1:8" s="23" customFormat="1" ht="153" x14ac:dyDescent="0.2">
      <c r="A74" s="22" t="s">
        <v>119</v>
      </c>
      <c r="B74" s="30">
        <v>638</v>
      </c>
      <c r="C74" s="30" t="s">
        <v>14</v>
      </c>
      <c r="D74" s="31" t="s">
        <v>120</v>
      </c>
      <c r="E74" s="34"/>
      <c r="F74" s="33">
        <f>IF(AND(ISEVEN(ROUND(E74,5)* B74*10^2),ROUND(MOD(ROUND(E74,5)* B74*10^2,1),2)&lt;=0.5),ROUNDDOWN(ROUND(E74,5)* B74,2),ROUND(ROUND(E74,5)* B74,2))</f>
        <v>0</v>
      </c>
      <c r="G74" s="23">
        <f>IF(AND(ISEVEN(H74*10^2),ROUND(MOD(H74*10^2,1),2)&lt;=0.5),ROUNDDOWN(H74,2),ROUND(H74,2))</f>
        <v>0</v>
      </c>
      <c r="H74" s="23">
        <f>0.1 * F74</f>
        <v>0</v>
      </c>
    </row>
    <row r="75" spans="1:8" s="23" customFormat="1" ht="153" x14ac:dyDescent="0.2">
      <c r="A75" s="22" t="s">
        <v>121</v>
      </c>
      <c r="B75" s="30">
        <v>630</v>
      </c>
      <c r="C75" s="30" t="s">
        <v>14</v>
      </c>
      <c r="D75" s="31" t="s">
        <v>122</v>
      </c>
      <c r="E75" s="34"/>
      <c r="F75" s="33">
        <f>IF(AND(ISEVEN(ROUND(E75,5)* B75*10^2),ROUND(MOD(ROUND(E75,5)* B75*10^2,1),2)&lt;=0.5),ROUNDDOWN(ROUND(E75,5)* B75,2),ROUND(ROUND(E75,5)* B75,2))</f>
        <v>0</v>
      </c>
      <c r="G75" s="23">
        <f>IF(AND(ISEVEN(H75*10^2),ROUND(MOD(H75*10^2,1),2)&lt;=0.5),ROUNDDOWN(H75,2),ROUND(H75,2))</f>
        <v>0</v>
      </c>
      <c r="H75" s="23">
        <f>0.1 * F75</f>
        <v>0</v>
      </c>
    </row>
    <row r="76" spans="1:8" s="23" customFormat="1" ht="114.75" x14ac:dyDescent="0.2">
      <c r="A76" s="22" t="s">
        <v>123</v>
      </c>
      <c r="B76" s="30">
        <v>1268</v>
      </c>
      <c r="C76" s="30" t="s">
        <v>14</v>
      </c>
      <c r="D76" s="31" t="s">
        <v>124</v>
      </c>
      <c r="E76" s="34"/>
      <c r="F76" s="33">
        <f>IF(AND(ISEVEN(ROUND(E76,5)* B76*10^2),ROUND(MOD(ROUND(E76,5)* B76*10^2,1),2)&lt;=0.5),ROUNDDOWN(ROUND(E76,5)* B76,2),ROUND(ROUND(E76,5)* B76,2))</f>
        <v>0</v>
      </c>
      <c r="G76" s="23">
        <f>IF(AND(ISEVEN(H76*10^2),ROUND(MOD(H76*10^2,1),2)&lt;=0.5),ROUNDDOWN(H76,2),ROUND(H76,2))</f>
        <v>0</v>
      </c>
      <c r="H76" s="23">
        <f>0.1 * F76</f>
        <v>0</v>
      </c>
    </row>
    <row r="77" spans="1:8" s="23" customFormat="1" x14ac:dyDescent="0.2">
      <c r="A77" s="22"/>
      <c r="B77" s="30"/>
      <c r="C77" s="30"/>
      <c r="D77" s="31" t="s">
        <v>125</v>
      </c>
      <c r="E77" s="32"/>
      <c r="F77" s="33"/>
    </row>
    <row r="78" spans="1:8" s="23" customFormat="1" ht="409.5" x14ac:dyDescent="0.2">
      <c r="A78" s="22" t="s">
        <v>126</v>
      </c>
      <c r="B78" s="30">
        <v>5</v>
      </c>
      <c r="C78" s="30" t="s">
        <v>14</v>
      </c>
      <c r="D78" s="31" t="s">
        <v>127</v>
      </c>
      <c r="E78" s="34"/>
      <c r="F78" s="33">
        <f t="shared" ref="F78:F84" si="9">IF(AND(ISEVEN(ROUND(E78,5)* B78*10^2),ROUND(MOD(ROUND(E78,5)* B78*10^2,1),2)&lt;=0.5),ROUNDDOWN(ROUND(E78,5)* B78,2),ROUND(ROUND(E78,5)* B78,2))</f>
        <v>0</v>
      </c>
      <c r="G78" s="23">
        <f t="shared" ref="G78:G84" si="10">IF(AND(ISEVEN(H78*10^2),ROUND(MOD(H78*10^2,1),2)&lt;=0.5),ROUNDDOWN(H78,2),ROUND(H78,2))</f>
        <v>0</v>
      </c>
      <c r="H78" s="23">
        <f t="shared" ref="H78:H84" si="11">0.1 * F78</f>
        <v>0</v>
      </c>
    </row>
    <row r="79" spans="1:8" s="23" customFormat="1" ht="409.5" x14ac:dyDescent="0.2">
      <c r="A79" s="22" t="s">
        <v>128</v>
      </c>
      <c r="B79" s="30">
        <v>3</v>
      </c>
      <c r="C79" s="30" t="s">
        <v>14</v>
      </c>
      <c r="D79" s="31" t="s">
        <v>129</v>
      </c>
      <c r="E79" s="34"/>
      <c r="F79" s="33">
        <f t="shared" si="9"/>
        <v>0</v>
      </c>
      <c r="G79" s="23">
        <f t="shared" si="10"/>
        <v>0</v>
      </c>
      <c r="H79" s="23">
        <f t="shared" si="11"/>
        <v>0</v>
      </c>
    </row>
    <row r="80" spans="1:8" s="23" customFormat="1" ht="114.75" x14ac:dyDescent="0.2">
      <c r="A80" s="22" t="s">
        <v>130</v>
      </c>
      <c r="B80" s="30">
        <v>2</v>
      </c>
      <c r="C80" s="30" t="s">
        <v>14</v>
      </c>
      <c r="D80" s="31" t="s">
        <v>131</v>
      </c>
      <c r="E80" s="34"/>
      <c r="F80" s="33">
        <f t="shared" si="9"/>
        <v>0</v>
      </c>
      <c r="G80" s="23">
        <f t="shared" si="10"/>
        <v>0</v>
      </c>
      <c r="H80" s="23">
        <f t="shared" si="11"/>
        <v>0</v>
      </c>
    </row>
    <row r="81" spans="1:8" s="23" customFormat="1" ht="409.5" x14ac:dyDescent="0.2">
      <c r="A81" s="22" t="s">
        <v>132</v>
      </c>
      <c r="B81" s="30">
        <v>1</v>
      </c>
      <c r="C81" s="30" t="s">
        <v>14</v>
      </c>
      <c r="D81" s="31" t="s">
        <v>133</v>
      </c>
      <c r="E81" s="34"/>
      <c r="F81" s="33">
        <f t="shared" si="9"/>
        <v>0</v>
      </c>
      <c r="G81" s="23">
        <f t="shared" si="10"/>
        <v>0</v>
      </c>
      <c r="H81" s="23">
        <f t="shared" si="11"/>
        <v>0</v>
      </c>
    </row>
    <row r="82" spans="1:8" s="23" customFormat="1" ht="409.5" x14ac:dyDescent="0.2">
      <c r="A82" s="22" t="s">
        <v>134</v>
      </c>
      <c r="B82" s="30">
        <v>1</v>
      </c>
      <c r="C82" s="30" t="s">
        <v>14</v>
      </c>
      <c r="D82" s="31" t="s">
        <v>133</v>
      </c>
      <c r="E82" s="34"/>
      <c r="F82" s="33">
        <f t="shared" si="9"/>
        <v>0</v>
      </c>
      <c r="G82" s="23">
        <f t="shared" si="10"/>
        <v>0</v>
      </c>
      <c r="H82" s="23">
        <f t="shared" si="11"/>
        <v>0</v>
      </c>
    </row>
    <row r="83" spans="1:8" s="23" customFormat="1" ht="409.5" x14ac:dyDescent="0.2">
      <c r="A83" s="22" t="s">
        <v>135</v>
      </c>
      <c r="B83" s="30">
        <v>1</v>
      </c>
      <c r="C83" s="30" t="s">
        <v>14</v>
      </c>
      <c r="D83" s="31" t="s">
        <v>136</v>
      </c>
      <c r="E83" s="34"/>
      <c r="F83" s="33">
        <f t="shared" si="9"/>
        <v>0</v>
      </c>
      <c r="G83" s="23">
        <f t="shared" si="10"/>
        <v>0</v>
      </c>
      <c r="H83" s="23">
        <f t="shared" si="11"/>
        <v>0</v>
      </c>
    </row>
    <row r="84" spans="1:8" s="23" customFormat="1" ht="409.5" x14ac:dyDescent="0.2">
      <c r="A84" s="22" t="s">
        <v>137</v>
      </c>
      <c r="B84" s="30">
        <v>1</v>
      </c>
      <c r="C84" s="30" t="s">
        <v>14</v>
      </c>
      <c r="D84" s="31" t="s">
        <v>138</v>
      </c>
      <c r="E84" s="34"/>
      <c r="F84" s="33">
        <f t="shared" si="9"/>
        <v>0</v>
      </c>
      <c r="G84" s="23">
        <f t="shared" si="10"/>
        <v>0</v>
      </c>
      <c r="H84" s="23">
        <f t="shared" si="11"/>
        <v>0</v>
      </c>
    </row>
    <row r="85" spans="1:8" s="23" customFormat="1" x14ac:dyDescent="0.2">
      <c r="A85" s="22"/>
      <c r="B85" s="30"/>
      <c r="C85" s="30"/>
      <c r="D85" s="31" t="s">
        <v>139</v>
      </c>
      <c r="E85" s="32"/>
      <c r="F85" s="33"/>
    </row>
    <row r="86" spans="1:8" s="23" customFormat="1" ht="89.25" x14ac:dyDescent="0.2">
      <c r="A86" s="22" t="s">
        <v>140</v>
      </c>
      <c r="B86" s="30">
        <v>2510</v>
      </c>
      <c r="C86" s="30" t="s">
        <v>14</v>
      </c>
      <c r="D86" s="31" t="s">
        <v>141</v>
      </c>
      <c r="E86" s="34"/>
      <c r="F86" s="33">
        <f t="shared" ref="F86:F123" si="12">IF(AND(ISEVEN(ROUND(E86,5)* B86*10^2),ROUND(MOD(ROUND(E86,5)* B86*10^2,1),2)&lt;=0.5),ROUNDDOWN(ROUND(E86,5)* B86,2),ROUND(ROUND(E86,5)* B86,2))</f>
        <v>0</v>
      </c>
      <c r="G86" s="23">
        <f t="shared" ref="G86:G123" si="13">IF(AND(ISEVEN(H86*10^2),ROUND(MOD(H86*10^2,1),2)&lt;=0.5),ROUNDDOWN(H86,2),ROUND(H86,2))</f>
        <v>0</v>
      </c>
      <c r="H86" s="23">
        <f t="shared" ref="H86:H123" si="14">0.1 * F86</f>
        <v>0</v>
      </c>
    </row>
    <row r="87" spans="1:8" s="23" customFormat="1" ht="89.25" x14ac:dyDescent="0.2">
      <c r="A87" s="22" t="s">
        <v>142</v>
      </c>
      <c r="B87" s="30">
        <v>45</v>
      </c>
      <c r="C87" s="30" t="s">
        <v>14</v>
      </c>
      <c r="D87" s="31" t="s">
        <v>143</v>
      </c>
      <c r="E87" s="34"/>
      <c r="F87" s="33">
        <f t="shared" si="12"/>
        <v>0</v>
      </c>
      <c r="G87" s="23">
        <f t="shared" si="13"/>
        <v>0</v>
      </c>
      <c r="H87" s="23">
        <f t="shared" si="14"/>
        <v>0</v>
      </c>
    </row>
    <row r="88" spans="1:8" s="23" customFormat="1" ht="89.25" x14ac:dyDescent="0.2">
      <c r="A88" s="22" t="s">
        <v>144</v>
      </c>
      <c r="B88" s="30">
        <v>58</v>
      </c>
      <c r="C88" s="30" t="s">
        <v>14</v>
      </c>
      <c r="D88" s="31" t="s">
        <v>145</v>
      </c>
      <c r="E88" s="34"/>
      <c r="F88" s="33">
        <f t="shared" si="12"/>
        <v>0</v>
      </c>
      <c r="G88" s="23">
        <f t="shared" si="13"/>
        <v>0</v>
      </c>
      <c r="H88" s="23">
        <f t="shared" si="14"/>
        <v>0</v>
      </c>
    </row>
    <row r="89" spans="1:8" s="23" customFormat="1" ht="89.25" x14ac:dyDescent="0.2">
      <c r="A89" s="22" t="s">
        <v>146</v>
      </c>
      <c r="B89" s="30">
        <v>52</v>
      </c>
      <c r="C89" s="30" t="s">
        <v>14</v>
      </c>
      <c r="D89" s="31" t="s">
        <v>147</v>
      </c>
      <c r="E89" s="34"/>
      <c r="F89" s="33">
        <f t="shared" si="12"/>
        <v>0</v>
      </c>
      <c r="G89" s="23">
        <f t="shared" si="13"/>
        <v>0</v>
      </c>
      <c r="H89" s="23">
        <f t="shared" si="14"/>
        <v>0</v>
      </c>
    </row>
    <row r="90" spans="1:8" s="23" customFormat="1" ht="89.25" x14ac:dyDescent="0.2">
      <c r="A90" s="22" t="s">
        <v>148</v>
      </c>
      <c r="B90" s="30">
        <v>70</v>
      </c>
      <c r="C90" s="30" t="s">
        <v>14</v>
      </c>
      <c r="D90" s="31" t="s">
        <v>149</v>
      </c>
      <c r="E90" s="34"/>
      <c r="F90" s="33">
        <f t="shared" si="12"/>
        <v>0</v>
      </c>
      <c r="G90" s="23">
        <f t="shared" si="13"/>
        <v>0</v>
      </c>
      <c r="H90" s="23">
        <f t="shared" si="14"/>
        <v>0</v>
      </c>
    </row>
    <row r="91" spans="1:8" s="23" customFormat="1" ht="89.25" x14ac:dyDescent="0.2">
      <c r="A91" s="22" t="s">
        <v>150</v>
      </c>
      <c r="B91" s="30">
        <v>54</v>
      </c>
      <c r="C91" s="30" t="s">
        <v>14</v>
      </c>
      <c r="D91" s="31" t="s">
        <v>151</v>
      </c>
      <c r="E91" s="34"/>
      <c r="F91" s="33">
        <f t="shared" si="12"/>
        <v>0</v>
      </c>
      <c r="G91" s="23">
        <f t="shared" si="13"/>
        <v>0</v>
      </c>
      <c r="H91" s="23">
        <f t="shared" si="14"/>
        <v>0</v>
      </c>
    </row>
    <row r="92" spans="1:8" s="23" customFormat="1" ht="114.75" x14ac:dyDescent="0.2">
      <c r="A92" s="22" t="s">
        <v>152</v>
      </c>
      <c r="B92" s="30">
        <v>40</v>
      </c>
      <c r="C92" s="30" t="s">
        <v>14</v>
      </c>
      <c r="D92" s="31" t="s">
        <v>153</v>
      </c>
      <c r="E92" s="34"/>
      <c r="F92" s="33">
        <f t="shared" si="12"/>
        <v>0</v>
      </c>
      <c r="G92" s="23">
        <f t="shared" si="13"/>
        <v>0</v>
      </c>
      <c r="H92" s="23">
        <f t="shared" si="14"/>
        <v>0</v>
      </c>
    </row>
    <row r="93" spans="1:8" s="23" customFormat="1" ht="114.75" x14ac:dyDescent="0.2">
      <c r="A93" s="22" t="s">
        <v>154</v>
      </c>
      <c r="B93" s="30">
        <v>24</v>
      </c>
      <c r="C93" s="30" t="s">
        <v>14</v>
      </c>
      <c r="D93" s="31" t="s">
        <v>155</v>
      </c>
      <c r="E93" s="34"/>
      <c r="F93" s="33">
        <f t="shared" si="12"/>
        <v>0</v>
      </c>
      <c r="G93" s="23">
        <f t="shared" si="13"/>
        <v>0</v>
      </c>
      <c r="H93" s="23">
        <f t="shared" si="14"/>
        <v>0</v>
      </c>
    </row>
    <row r="94" spans="1:8" s="23" customFormat="1" ht="114.75" x14ac:dyDescent="0.2">
      <c r="A94" s="22" t="s">
        <v>156</v>
      </c>
      <c r="B94" s="30">
        <v>17</v>
      </c>
      <c r="C94" s="30" t="s">
        <v>14</v>
      </c>
      <c r="D94" s="31" t="s">
        <v>157</v>
      </c>
      <c r="E94" s="34"/>
      <c r="F94" s="33">
        <f t="shared" si="12"/>
        <v>0</v>
      </c>
      <c r="G94" s="23">
        <f t="shared" si="13"/>
        <v>0</v>
      </c>
      <c r="H94" s="23">
        <f t="shared" si="14"/>
        <v>0</v>
      </c>
    </row>
    <row r="95" spans="1:8" s="23" customFormat="1" ht="114.75" x14ac:dyDescent="0.2">
      <c r="A95" s="22" t="s">
        <v>158</v>
      </c>
      <c r="B95" s="30">
        <v>36</v>
      </c>
      <c r="C95" s="30" t="s">
        <v>14</v>
      </c>
      <c r="D95" s="31" t="s">
        <v>159</v>
      </c>
      <c r="E95" s="34"/>
      <c r="F95" s="33">
        <f t="shared" si="12"/>
        <v>0</v>
      </c>
      <c r="G95" s="23">
        <f t="shared" si="13"/>
        <v>0</v>
      </c>
      <c r="H95" s="23">
        <f t="shared" si="14"/>
        <v>0</v>
      </c>
    </row>
    <row r="96" spans="1:8" s="23" customFormat="1" ht="89.25" x14ac:dyDescent="0.2">
      <c r="A96" s="22" t="s">
        <v>160</v>
      </c>
      <c r="B96" s="30">
        <v>9</v>
      </c>
      <c r="C96" s="30" t="s">
        <v>14</v>
      </c>
      <c r="D96" s="31" t="s">
        <v>161</v>
      </c>
      <c r="E96" s="34"/>
      <c r="F96" s="33">
        <f t="shared" si="12"/>
        <v>0</v>
      </c>
      <c r="G96" s="23">
        <f t="shared" si="13"/>
        <v>0</v>
      </c>
      <c r="H96" s="23">
        <f t="shared" si="14"/>
        <v>0</v>
      </c>
    </row>
    <row r="97" spans="1:8" s="23" customFormat="1" ht="89.25" x14ac:dyDescent="0.2">
      <c r="A97" s="22" t="s">
        <v>162</v>
      </c>
      <c r="B97" s="30">
        <v>36</v>
      </c>
      <c r="C97" s="30" t="s">
        <v>14</v>
      </c>
      <c r="D97" s="31" t="s">
        <v>163</v>
      </c>
      <c r="E97" s="34"/>
      <c r="F97" s="33">
        <f t="shared" si="12"/>
        <v>0</v>
      </c>
      <c r="G97" s="23">
        <f t="shared" si="13"/>
        <v>0</v>
      </c>
      <c r="H97" s="23">
        <f t="shared" si="14"/>
        <v>0</v>
      </c>
    </row>
    <row r="98" spans="1:8" s="23" customFormat="1" ht="89.25" x14ac:dyDescent="0.2">
      <c r="A98" s="22" t="s">
        <v>164</v>
      </c>
      <c r="B98" s="30">
        <v>24</v>
      </c>
      <c r="C98" s="30" t="s">
        <v>14</v>
      </c>
      <c r="D98" s="31" t="s">
        <v>165</v>
      </c>
      <c r="E98" s="34"/>
      <c r="F98" s="33">
        <f t="shared" si="12"/>
        <v>0</v>
      </c>
      <c r="G98" s="23">
        <f t="shared" si="13"/>
        <v>0</v>
      </c>
      <c r="H98" s="23">
        <f t="shared" si="14"/>
        <v>0</v>
      </c>
    </row>
    <row r="99" spans="1:8" s="23" customFormat="1" ht="89.25" x14ac:dyDescent="0.2">
      <c r="A99" s="22" t="s">
        <v>166</v>
      </c>
      <c r="B99" s="30">
        <v>14</v>
      </c>
      <c r="C99" s="30" t="s">
        <v>14</v>
      </c>
      <c r="D99" s="31" t="s">
        <v>167</v>
      </c>
      <c r="E99" s="34"/>
      <c r="F99" s="33">
        <f t="shared" si="12"/>
        <v>0</v>
      </c>
      <c r="G99" s="23">
        <f t="shared" si="13"/>
        <v>0</v>
      </c>
      <c r="H99" s="23">
        <f t="shared" si="14"/>
        <v>0</v>
      </c>
    </row>
    <row r="100" spans="1:8" s="23" customFormat="1" ht="89.25" x14ac:dyDescent="0.2">
      <c r="A100" s="22" t="s">
        <v>168</v>
      </c>
      <c r="B100" s="30">
        <v>20</v>
      </c>
      <c r="C100" s="30" t="s">
        <v>14</v>
      </c>
      <c r="D100" s="31" t="s">
        <v>169</v>
      </c>
      <c r="E100" s="34"/>
      <c r="F100" s="33">
        <f t="shared" si="12"/>
        <v>0</v>
      </c>
      <c r="G100" s="23">
        <f t="shared" si="13"/>
        <v>0</v>
      </c>
      <c r="H100" s="23">
        <f t="shared" si="14"/>
        <v>0</v>
      </c>
    </row>
    <row r="101" spans="1:8" s="23" customFormat="1" ht="89.25" x14ac:dyDescent="0.2">
      <c r="A101" s="22" t="s">
        <v>170</v>
      </c>
      <c r="B101" s="30">
        <v>11</v>
      </c>
      <c r="C101" s="30" t="s">
        <v>14</v>
      </c>
      <c r="D101" s="31" t="s">
        <v>171</v>
      </c>
      <c r="E101" s="34"/>
      <c r="F101" s="33">
        <f t="shared" si="12"/>
        <v>0</v>
      </c>
      <c r="G101" s="23">
        <f t="shared" si="13"/>
        <v>0</v>
      </c>
      <c r="H101" s="23">
        <f t="shared" si="14"/>
        <v>0</v>
      </c>
    </row>
    <row r="102" spans="1:8" s="23" customFormat="1" ht="89.25" x14ac:dyDescent="0.2">
      <c r="A102" s="22" t="s">
        <v>172</v>
      </c>
      <c r="B102" s="30">
        <v>12</v>
      </c>
      <c r="C102" s="30" t="s">
        <v>14</v>
      </c>
      <c r="D102" s="31" t="s">
        <v>173</v>
      </c>
      <c r="E102" s="34"/>
      <c r="F102" s="33">
        <f t="shared" si="12"/>
        <v>0</v>
      </c>
      <c r="G102" s="23">
        <f t="shared" si="13"/>
        <v>0</v>
      </c>
      <c r="H102" s="23">
        <f t="shared" si="14"/>
        <v>0</v>
      </c>
    </row>
    <row r="103" spans="1:8" s="23" customFormat="1" ht="89.25" x14ac:dyDescent="0.2">
      <c r="A103" s="22" t="s">
        <v>174</v>
      </c>
      <c r="B103" s="30">
        <v>6</v>
      </c>
      <c r="C103" s="30" t="s">
        <v>14</v>
      </c>
      <c r="D103" s="31" t="s">
        <v>175</v>
      </c>
      <c r="E103" s="34"/>
      <c r="F103" s="33">
        <f t="shared" si="12"/>
        <v>0</v>
      </c>
      <c r="G103" s="23">
        <f t="shared" si="13"/>
        <v>0</v>
      </c>
      <c r="H103" s="23">
        <f t="shared" si="14"/>
        <v>0</v>
      </c>
    </row>
    <row r="104" spans="1:8" s="23" customFormat="1" ht="102" x14ac:dyDescent="0.2">
      <c r="A104" s="22" t="s">
        <v>176</v>
      </c>
      <c r="B104" s="30">
        <v>3</v>
      </c>
      <c r="C104" s="30" t="s">
        <v>14</v>
      </c>
      <c r="D104" s="31" t="s">
        <v>177</v>
      </c>
      <c r="E104" s="34"/>
      <c r="F104" s="33">
        <f t="shared" si="12"/>
        <v>0</v>
      </c>
      <c r="G104" s="23">
        <f t="shared" si="13"/>
        <v>0</v>
      </c>
      <c r="H104" s="23">
        <f t="shared" si="14"/>
        <v>0</v>
      </c>
    </row>
    <row r="105" spans="1:8" s="23" customFormat="1" ht="102" x14ac:dyDescent="0.2">
      <c r="A105" s="22" t="s">
        <v>178</v>
      </c>
      <c r="B105" s="30">
        <v>10</v>
      </c>
      <c r="C105" s="30" t="s">
        <v>14</v>
      </c>
      <c r="D105" s="31" t="s">
        <v>179</v>
      </c>
      <c r="E105" s="34"/>
      <c r="F105" s="33">
        <f t="shared" si="12"/>
        <v>0</v>
      </c>
      <c r="G105" s="23">
        <f t="shared" si="13"/>
        <v>0</v>
      </c>
      <c r="H105" s="23">
        <f t="shared" si="14"/>
        <v>0</v>
      </c>
    </row>
    <row r="106" spans="1:8" s="23" customFormat="1" ht="102" x14ac:dyDescent="0.2">
      <c r="A106" s="22" t="s">
        <v>180</v>
      </c>
      <c r="B106" s="30">
        <v>3</v>
      </c>
      <c r="C106" s="30" t="s">
        <v>14</v>
      </c>
      <c r="D106" s="31" t="s">
        <v>181</v>
      </c>
      <c r="E106" s="34"/>
      <c r="F106" s="33">
        <f t="shared" si="12"/>
        <v>0</v>
      </c>
      <c r="G106" s="23">
        <f t="shared" si="13"/>
        <v>0</v>
      </c>
      <c r="H106" s="23">
        <f t="shared" si="14"/>
        <v>0</v>
      </c>
    </row>
    <row r="107" spans="1:8" s="23" customFormat="1" ht="102" x14ac:dyDescent="0.2">
      <c r="A107" s="22" t="s">
        <v>182</v>
      </c>
      <c r="B107" s="30">
        <v>17</v>
      </c>
      <c r="C107" s="30" t="s">
        <v>14</v>
      </c>
      <c r="D107" s="31" t="s">
        <v>183</v>
      </c>
      <c r="E107" s="34"/>
      <c r="F107" s="33">
        <f t="shared" si="12"/>
        <v>0</v>
      </c>
      <c r="G107" s="23">
        <f t="shared" si="13"/>
        <v>0</v>
      </c>
      <c r="H107" s="23">
        <f t="shared" si="14"/>
        <v>0</v>
      </c>
    </row>
    <row r="108" spans="1:8" s="23" customFormat="1" ht="102" x14ac:dyDescent="0.2">
      <c r="A108" s="22" t="s">
        <v>184</v>
      </c>
      <c r="B108" s="30">
        <v>64</v>
      </c>
      <c r="C108" s="30" t="s">
        <v>14</v>
      </c>
      <c r="D108" s="31" t="s">
        <v>185</v>
      </c>
      <c r="E108" s="34"/>
      <c r="F108" s="33">
        <f t="shared" si="12"/>
        <v>0</v>
      </c>
      <c r="G108" s="23">
        <f t="shared" si="13"/>
        <v>0</v>
      </c>
      <c r="H108" s="23">
        <f t="shared" si="14"/>
        <v>0</v>
      </c>
    </row>
    <row r="109" spans="1:8" s="23" customFormat="1" ht="102" x14ac:dyDescent="0.2">
      <c r="A109" s="22" t="s">
        <v>186</v>
      </c>
      <c r="B109" s="30">
        <v>68</v>
      </c>
      <c r="C109" s="30" t="s">
        <v>14</v>
      </c>
      <c r="D109" s="31" t="s">
        <v>187</v>
      </c>
      <c r="E109" s="34"/>
      <c r="F109" s="33">
        <f t="shared" si="12"/>
        <v>0</v>
      </c>
      <c r="G109" s="23">
        <f t="shared" si="13"/>
        <v>0</v>
      </c>
      <c r="H109" s="23">
        <f t="shared" si="14"/>
        <v>0</v>
      </c>
    </row>
    <row r="110" spans="1:8" s="23" customFormat="1" ht="89.25" x14ac:dyDescent="0.2">
      <c r="A110" s="22" t="s">
        <v>188</v>
      </c>
      <c r="B110" s="30">
        <v>24</v>
      </c>
      <c r="C110" s="30" t="s">
        <v>14</v>
      </c>
      <c r="D110" s="31" t="s">
        <v>189</v>
      </c>
      <c r="E110" s="34"/>
      <c r="F110" s="33">
        <f t="shared" si="12"/>
        <v>0</v>
      </c>
      <c r="G110" s="23">
        <f t="shared" si="13"/>
        <v>0</v>
      </c>
      <c r="H110" s="23">
        <f t="shared" si="14"/>
        <v>0</v>
      </c>
    </row>
    <row r="111" spans="1:8" s="23" customFormat="1" ht="89.25" x14ac:dyDescent="0.2">
      <c r="A111" s="22" t="s">
        <v>190</v>
      </c>
      <c r="B111" s="30">
        <v>12</v>
      </c>
      <c r="C111" s="30" t="s">
        <v>14</v>
      </c>
      <c r="D111" s="31" t="s">
        <v>191</v>
      </c>
      <c r="E111" s="34"/>
      <c r="F111" s="33">
        <f t="shared" si="12"/>
        <v>0</v>
      </c>
      <c r="G111" s="23">
        <f t="shared" si="13"/>
        <v>0</v>
      </c>
      <c r="H111" s="23">
        <f t="shared" si="14"/>
        <v>0</v>
      </c>
    </row>
    <row r="112" spans="1:8" s="23" customFormat="1" ht="89.25" x14ac:dyDescent="0.2">
      <c r="A112" s="22" t="s">
        <v>192</v>
      </c>
      <c r="B112" s="30">
        <v>3</v>
      </c>
      <c r="C112" s="30" t="s">
        <v>14</v>
      </c>
      <c r="D112" s="31" t="s">
        <v>193</v>
      </c>
      <c r="E112" s="34"/>
      <c r="F112" s="33">
        <f t="shared" si="12"/>
        <v>0</v>
      </c>
      <c r="G112" s="23">
        <f t="shared" si="13"/>
        <v>0</v>
      </c>
      <c r="H112" s="23">
        <f t="shared" si="14"/>
        <v>0</v>
      </c>
    </row>
    <row r="113" spans="1:8" s="23" customFormat="1" ht="102" x14ac:dyDescent="0.2">
      <c r="A113" s="22" t="s">
        <v>194</v>
      </c>
      <c r="B113" s="30">
        <v>13</v>
      </c>
      <c r="C113" s="30" t="s">
        <v>14</v>
      </c>
      <c r="D113" s="31" t="s">
        <v>195</v>
      </c>
      <c r="E113" s="34"/>
      <c r="F113" s="33">
        <f t="shared" si="12"/>
        <v>0</v>
      </c>
      <c r="G113" s="23">
        <f t="shared" si="13"/>
        <v>0</v>
      </c>
      <c r="H113" s="23">
        <f t="shared" si="14"/>
        <v>0</v>
      </c>
    </row>
    <row r="114" spans="1:8" s="23" customFormat="1" ht="102" x14ac:dyDescent="0.2">
      <c r="A114" s="22" t="s">
        <v>196</v>
      </c>
      <c r="B114" s="30">
        <v>57</v>
      </c>
      <c r="C114" s="30" t="s">
        <v>14</v>
      </c>
      <c r="D114" s="31" t="s">
        <v>197</v>
      </c>
      <c r="E114" s="34"/>
      <c r="F114" s="33">
        <f t="shared" si="12"/>
        <v>0</v>
      </c>
      <c r="G114" s="23">
        <f t="shared" si="13"/>
        <v>0</v>
      </c>
      <c r="H114" s="23">
        <f t="shared" si="14"/>
        <v>0</v>
      </c>
    </row>
    <row r="115" spans="1:8" s="23" customFormat="1" ht="114.75" x14ac:dyDescent="0.2">
      <c r="A115" s="22" t="s">
        <v>198</v>
      </c>
      <c r="B115" s="30">
        <v>14</v>
      </c>
      <c r="C115" s="30" t="s">
        <v>14</v>
      </c>
      <c r="D115" s="31" t="s">
        <v>199</v>
      </c>
      <c r="E115" s="34"/>
      <c r="F115" s="33">
        <f t="shared" si="12"/>
        <v>0</v>
      </c>
      <c r="G115" s="23">
        <f t="shared" si="13"/>
        <v>0</v>
      </c>
      <c r="H115" s="23">
        <f t="shared" si="14"/>
        <v>0</v>
      </c>
    </row>
    <row r="116" spans="1:8" s="23" customFormat="1" ht="140.25" x14ac:dyDescent="0.2">
      <c r="A116" s="22" t="s">
        <v>200</v>
      </c>
      <c r="B116" s="30">
        <v>2</v>
      </c>
      <c r="C116" s="30" t="s">
        <v>14</v>
      </c>
      <c r="D116" s="31" t="s">
        <v>201</v>
      </c>
      <c r="E116" s="34"/>
      <c r="F116" s="33">
        <f t="shared" si="12"/>
        <v>0</v>
      </c>
      <c r="G116" s="23">
        <f t="shared" si="13"/>
        <v>0</v>
      </c>
      <c r="H116" s="23">
        <f t="shared" si="14"/>
        <v>0</v>
      </c>
    </row>
    <row r="117" spans="1:8" s="23" customFormat="1" ht="140.25" x14ac:dyDescent="0.2">
      <c r="A117" s="22" t="s">
        <v>202</v>
      </c>
      <c r="B117" s="30">
        <v>2</v>
      </c>
      <c r="C117" s="30" t="s">
        <v>14</v>
      </c>
      <c r="D117" s="31" t="s">
        <v>203</v>
      </c>
      <c r="E117" s="34"/>
      <c r="F117" s="33">
        <f t="shared" si="12"/>
        <v>0</v>
      </c>
      <c r="G117" s="23">
        <f t="shared" si="13"/>
        <v>0</v>
      </c>
      <c r="H117" s="23">
        <f t="shared" si="14"/>
        <v>0</v>
      </c>
    </row>
    <row r="118" spans="1:8" s="23" customFormat="1" ht="140.25" x14ac:dyDescent="0.2">
      <c r="A118" s="22" t="s">
        <v>204</v>
      </c>
      <c r="B118" s="30">
        <v>2</v>
      </c>
      <c r="C118" s="30" t="s">
        <v>14</v>
      </c>
      <c r="D118" s="31" t="s">
        <v>205</v>
      </c>
      <c r="E118" s="34"/>
      <c r="F118" s="33">
        <f t="shared" si="12"/>
        <v>0</v>
      </c>
      <c r="G118" s="23">
        <f t="shared" si="13"/>
        <v>0</v>
      </c>
      <c r="H118" s="23">
        <f t="shared" si="14"/>
        <v>0</v>
      </c>
    </row>
    <row r="119" spans="1:8" s="23" customFormat="1" ht="140.25" x14ac:dyDescent="0.2">
      <c r="A119" s="22" t="s">
        <v>206</v>
      </c>
      <c r="B119" s="30">
        <v>10</v>
      </c>
      <c r="C119" s="30" t="s">
        <v>14</v>
      </c>
      <c r="D119" s="31" t="s">
        <v>207</v>
      </c>
      <c r="E119" s="34"/>
      <c r="F119" s="33">
        <f t="shared" si="12"/>
        <v>0</v>
      </c>
      <c r="G119" s="23">
        <f t="shared" si="13"/>
        <v>0</v>
      </c>
      <c r="H119" s="23">
        <f t="shared" si="14"/>
        <v>0</v>
      </c>
    </row>
    <row r="120" spans="1:8" s="23" customFormat="1" ht="140.25" x14ac:dyDescent="0.2">
      <c r="A120" s="22" t="s">
        <v>208</v>
      </c>
      <c r="B120" s="30">
        <v>2</v>
      </c>
      <c r="C120" s="30" t="s">
        <v>14</v>
      </c>
      <c r="D120" s="31" t="s">
        <v>209</v>
      </c>
      <c r="E120" s="34"/>
      <c r="F120" s="33">
        <f t="shared" si="12"/>
        <v>0</v>
      </c>
      <c r="G120" s="23">
        <f t="shared" si="13"/>
        <v>0</v>
      </c>
      <c r="H120" s="23">
        <f t="shared" si="14"/>
        <v>0</v>
      </c>
    </row>
    <row r="121" spans="1:8" s="23" customFormat="1" ht="140.25" x14ac:dyDescent="0.2">
      <c r="A121" s="22" t="s">
        <v>210</v>
      </c>
      <c r="B121" s="30">
        <v>17</v>
      </c>
      <c r="C121" s="30" t="s">
        <v>14</v>
      </c>
      <c r="D121" s="31" t="s">
        <v>211</v>
      </c>
      <c r="E121" s="34"/>
      <c r="F121" s="33">
        <f t="shared" si="12"/>
        <v>0</v>
      </c>
      <c r="G121" s="23">
        <f t="shared" si="13"/>
        <v>0</v>
      </c>
      <c r="H121" s="23">
        <f t="shared" si="14"/>
        <v>0</v>
      </c>
    </row>
    <row r="122" spans="1:8" s="23" customFormat="1" ht="140.25" x14ac:dyDescent="0.2">
      <c r="A122" s="22" t="s">
        <v>212</v>
      </c>
      <c r="B122" s="30">
        <v>50</v>
      </c>
      <c r="C122" s="30" t="s">
        <v>14</v>
      </c>
      <c r="D122" s="31" t="s">
        <v>213</v>
      </c>
      <c r="E122" s="34"/>
      <c r="F122" s="33">
        <f t="shared" si="12"/>
        <v>0</v>
      </c>
      <c r="G122" s="23">
        <f t="shared" si="13"/>
        <v>0</v>
      </c>
      <c r="H122" s="23">
        <f t="shared" si="14"/>
        <v>0</v>
      </c>
    </row>
    <row r="123" spans="1:8" s="23" customFormat="1" ht="102" x14ac:dyDescent="0.2">
      <c r="A123" s="22" t="s">
        <v>214</v>
      </c>
      <c r="B123" s="30">
        <v>30</v>
      </c>
      <c r="C123" s="30" t="s">
        <v>14</v>
      </c>
      <c r="D123" s="31" t="s">
        <v>215</v>
      </c>
      <c r="E123" s="34"/>
      <c r="F123" s="33">
        <f t="shared" si="12"/>
        <v>0</v>
      </c>
      <c r="G123" s="23">
        <f t="shared" si="13"/>
        <v>0</v>
      </c>
      <c r="H123" s="23">
        <f t="shared" si="14"/>
        <v>0</v>
      </c>
    </row>
    <row r="124" spans="1:8" s="23" customFormat="1" x14ac:dyDescent="0.2">
      <c r="A124" s="22"/>
      <c r="B124" s="30"/>
      <c r="C124" s="30"/>
      <c r="D124" s="31" t="s">
        <v>216</v>
      </c>
      <c r="E124" s="32"/>
      <c r="F124" s="33"/>
    </row>
    <row r="125" spans="1:8" s="23" customFormat="1" ht="140.25" x14ac:dyDescent="0.2">
      <c r="A125" s="22" t="s">
        <v>217</v>
      </c>
      <c r="B125" s="30">
        <v>2</v>
      </c>
      <c r="C125" s="30" t="s">
        <v>14</v>
      </c>
      <c r="D125" s="31" t="s">
        <v>218</v>
      </c>
      <c r="E125" s="34"/>
      <c r="F125" s="33">
        <f t="shared" ref="F125:F137" si="15">IF(AND(ISEVEN(ROUND(E125,5)* B125*10^2),ROUND(MOD(ROUND(E125,5)* B125*10^2,1),2)&lt;=0.5),ROUNDDOWN(ROUND(E125,5)* B125,2),ROUND(ROUND(E125,5)* B125,2))</f>
        <v>0</v>
      </c>
      <c r="G125" s="23">
        <f t="shared" ref="G125:G137" si="16">IF(AND(ISEVEN(H125*10^2),ROUND(MOD(H125*10^2,1),2)&lt;=0.5),ROUNDDOWN(H125,2),ROUND(H125,2))</f>
        <v>0</v>
      </c>
      <c r="H125" s="23">
        <f t="shared" ref="H125:H137" si="17">0.1 * F125</f>
        <v>0</v>
      </c>
    </row>
    <row r="126" spans="1:8" s="23" customFormat="1" ht="140.25" x14ac:dyDescent="0.2">
      <c r="A126" s="22" t="s">
        <v>219</v>
      </c>
      <c r="B126" s="30">
        <v>3</v>
      </c>
      <c r="C126" s="30" t="s">
        <v>14</v>
      </c>
      <c r="D126" s="31" t="s">
        <v>220</v>
      </c>
      <c r="E126" s="34"/>
      <c r="F126" s="33">
        <f t="shared" si="15"/>
        <v>0</v>
      </c>
      <c r="G126" s="23">
        <f t="shared" si="16"/>
        <v>0</v>
      </c>
      <c r="H126" s="23">
        <f t="shared" si="17"/>
        <v>0</v>
      </c>
    </row>
    <row r="127" spans="1:8" s="23" customFormat="1" ht="140.25" x14ac:dyDescent="0.2">
      <c r="A127" s="22" t="s">
        <v>221</v>
      </c>
      <c r="B127" s="30">
        <v>14</v>
      </c>
      <c r="C127" s="30" t="s">
        <v>14</v>
      </c>
      <c r="D127" s="31" t="s">
        <v>222</v>
      </c>
      <c r="E127" s="34"/>
      <c r="F127" s="33">
        <f t="shared" si="15"/>
        <v>0</v>
      </c>
      <c r="G127" s="23">
        <f t="shared" si="16"/>
        <v>0</v>
      </c>
      <c r="H127" s="23">
        <f t="shared" si="17"/>
        <v>0</v>
      </c>
    </row>
    <row r="128" spans="1:8" s="23" customFormat="1" ht="140.25" x14ac:dyDescent="0.2">
      <c r="A128" s="22" t="s">
        <v>223</v>
      </c>
      <c r="B128" s="30">
        <v>24</v>
      </c>
      <c r="C128" s="30" t="s">
        <v>14</v>
      </c>
      <c r="D128" s="31" t="s">
        <v>224</v>
      </c>
      <c r="E128" s="34"/>
      <c r="F128" s="33">
        <f t="shared" si="15"/>
        <v>0</v>
      </c>
      <c r="G128" s="23">
        <f t="shared" si="16"/>
        <v>0</v>
      </c>
      <c r="H128" s="23">
        <f t="shared" si="17"/>
        <v>0</v>
      </c>
    </row>
    <row r="129" spans="1:8" s="23" customFormat="1" ht="140.25" x14ac:dyDescent="0.2">
      <c r="A129" s="22" t="s">
        <v>225</v>
      </c>
      <c r="B129" s="30">
        <v>27</v>
      </c>
      <c r="C129" s="30" t="s">
        <v>14</v>
      </c>
      <c r="D129" s="31" t="s">
        <v>226</v>
      </c>
      <c r="E129" s="34"/>
      <c r="F129" s="33">
        <f t="shared" si="15"/>
        <v>0</v>
      </c>
      <c r="G129" s="23">
        <f t="shared" si="16"/>
        <v>0</v>
      </c>
      <c r="H129" s="23">
        <f t="shared" si="17"/>
        <v>0</v>
      </c>
    </row>
    <row r="130" spans="1:8" s="23" customFormat="1" ht="140.25" x14ac:dyDescent="0.2">
      <c r="A130" s="22" t="s">
        <v>227</v>
      </c>
      <c r="B130" s="30">
        <v>10</v>
      </c>
      <c r="C130" s="30" t="s">
        <v>14</v>
      </c>
      <c r="D130" s="31" t="s">
        <v>228</v>
      </c>
      <c r="E130" s="34"/>
      <c r="F130" s="33">
        <f t="shared" si="15"/>
        <v>0</v>
      </c>
      <c r="G130" s="23">
        <f t="shared" si="16"/>
        <v>0</v>
      </c>
      <c r="H130" s="23">
        <f t="shared" si="17"/>
        <v>0</v>
      </c>
    </row>
    <row r="131" spans="1:8" s="23" customFormat="1" ht="140.25" x14ac:dyDescent="0.2">
      <c r="A131" s="22" t="s">
        <v>229</v>
      </c>
      <c r="B131" s="30">
        <v>5</v>
      </c>
      <c r="C131" s="30" t="s">
        <v>14</v>
      </c>
      <c r="D131" s="31" t="s">
        <v>230</v>
      </c>
      <c r="E131" s="34"/>
      <c r="F131" s="33">
        <f t="shared" si="15"/>
        <v>0</v>
      </c>
      <c r="G131" s="23">
        <f t="shared" si="16"/>
        <v>0</v>
      </c>
      <c r="H131" s="23">
        <f t="shared" si="17"/>
        <v>0</v>
      </c>
    </row>
    <row r="132" spans="1:8" s="23" customFormat="1" ht="140.25" x14ac:dyDescent="0.2">
      <c r="A132" s="22" t="s">
        <v>231</v>
      </c>
      <c r="B132" s="30">
        <v>25</v>
      </c>
      <c r="C132" s="30" t="s">
        <v>14</v>
      </c>
      <c r="D132" s="31" t="s">
        <v>232</v>
      </c>
      <c r="E132" s="34"/>
      <c r="F132" s="33">
        <f t="shared" si="15"/>
        <v>0</v>
      </c>
      <c r="G132" s="23">
        <f t="shared" si="16"/>
        <v>0</v>
      </c>
      <c r="H132" s="23">
        <f t="shared" si="17"/>
        <v>0</v>
      </c>
    </row>
    <row r="133" spans="1:8" s="23" customFormat="1" ht="140.25" x14ac:dyDescent="0.2">
      <c r="A133" s="22" t="s">
        <v>233</v>
      </c>
      <c r="B133" s="30">
        <v>10</v>
      </c>
      <c r="C133" s="30" t="s">
        <v>14</v>
      </c>
      <c r="D133" s="31" t="s">
        <v>234</v>
      </c>
      <c r="E133" s="34"/>
      <c r="F133" s="33">
        <f t="shared" si="15"/>
        <v>0</v>
      </c>
      <c r="G133" s="23">
        <f t="shared" si="16"/>
        <v>0</v>
      </c>
      <c r="H133" s="23">
        <f t="shared" si="17"/>
        <v>0</v>
      </c>
    </row>
    <row r="134" spans="1:8" s="23" customFormat="1" ht="140.25" x14ac:dyDescent="0.2">
      <c r="A134" s="22" t="s">
        <v>235</v>
      </c>
      <c r="B134" s="30">
        <v>7</v>
      </c>
      <c r="C134" s="30" t="s">
        <v>14</v>
      </c>
      <c r="D134" s="31" t="s">
        <v>236</v>
      </c>
      <c r="E134" s="34"/>
      <c r="F134" s="33">
        <f t="shared" si="15"/>
        <v>0</v>
      </c>
      <c r="G134" s="23">
        <f t="shared" si="16"/>
        <v>0</v>
      </c>
      <c r="H134" s="23">
        <f t="shared" si="17"/>
        <v>0</v>
      </c>
    </row>
    <row r="135" spans="1:8" s="23" customFormat="1" ht="140.25" x14ac:dyDescent="0.2">
      <c r="A135" s="22" t="s">
        <v>237</v>
      </c>
      <c r="B135" s="30">
        <v>3</v>
      </c>
      <c r="C135" s="30" t="s">
        <v>14</v>
      </c>
      <c r="D135" s="31" t="s">
        <v>238</v>
      </c>
      <c r="E135" s="34"/>
      <c r="F135" s="33">
        <f t="shared" si="15"/>
        <v>0</v>
      </c>
      <c r="G135" s="23">
        <f t="shared" si="16"/>
        <v>0</v>
      </c>
      <c r="H135" s="23">
        <f t="shared" si="17"/>
        <v>0</v>
      </c>
    </row>
    <row r="136" spans="1:8" s="23" customFormat="1" ht="102" x14ac:dyDescent="0.2">
      <c r="A136" s="22" t="s">
        <v>239</v>
      </c>
      <c r="B136" s="30">
        <v>85</v>
      </c>
      <c r="C136" s="30" t="s">
        <v>14</v>
      </c>
      <c r="D136" s="31" t="s">
        <v>240</v>
      </c>
      <c r="E136" s="34"/>
      <c r="F136" s="33">
        <f t="shared" si="15"/>
        <v>0</v>
      </c>
      <c r="G136" s="23">
        <f t="shared" si="16"/>
        <v>0</v>
      </c>
      <c r="H136" s="23">
        <f t="shared" si="17"/>
        <v>0</v>
      </c>
    </row>
    <row r="137" spans="1:8" s="23" customFormat="1" ht="63.75" x14ac:dyDescent="0.2">
      <c r="A137" s="22" t="s">
        <v>241</v>
      </c>
      <c r="B137" s="30">
        <v>45</v>
      </c>
      <c r="C137" s="30" t="s">
        <v>14</v>
      </c>
      <c r="D137" s="31" t="s">
        <v>242</v>
      </c>
      <c r="E137" s="34"/>
      <c r="F137" s="33">
        <f t="shared" si="15"/>
        <v>0</v>
      </c>
      <c r="G137" s="23">
        <f t="shared" si="16"/>
        <v>0</v>
      </c>
      <c r="H137" s="23">
        <f t="shared" si="17"/>
        <v>0</v>
      </c>
    </row>
    <row r="138" spans="1:8" s="23" customFormat="1" x14ac:dyDescent="0.2">
      <c r="A138" s="22"/>
      <c r="B138" s="30"/>
      <c r="C138" s="30"/>
      <c r="D138" s="31" t="s">
        <v>243</v>
      </c>
      <c r="E138" s="32"/>
      <c r="F138" s="33"/>
    </row>
    <row r="139" spans="1:8" s="23" customFormat="1" ht="153" x14ac:dyDescent="0.2">
      <c r="A139" s="22" t="s">
        <v>244</v>
      </c>
      <c r="B139" s="30">
        <v>49.2</v>
      </c>
      <c r="C139" s="30" t="s">
        <v>56</v>
      </c>
      <c r="D139" s="31" t="s">
        <v>245</v>
      </c>
      <c r="E139" s="34"/>
      <c r="F139" s="33">
        <f t="shared" ref="F139:F170" si="18">IF(AND(ISEVEN(ROUND(E139,5)* B139*10^2),ROUND(MOD(ROUND(E139,5)* B139*10^2,1),2)&lt;=0.5),ROUNDDOWN(ROUND(E139,5)* B139,2),ROUND(ROUND(E139,5)* B139,2))</f>
        <v>0</v>
      </c>
      <c r="G139" s="23">
        <f t="shared" ref="G139:G170" si="19">IF(AND(ISEVEN(H139*10^2),ROUND(MOD(H139*10^2,1),2)&lt;=0.5),ROUNDDOWN(H139,2),ROUND(H139,2))</f>
        <v>0</v>
      </c>
      <c r="H139" s="23">
        <f t="shared" ref="H139:H170" si="20">0.1 * F139</f>
        <v>0</v>
      </c>
    </row>
    <row r="140" spans="1:8" s="23" customFormat="1" ht="153" x14ac:dyDescent="0.2">
      <c r="A140" s="22" t="s">
        <v>246</v>
      </c>
      <c r="B140" s="30">
        <v>1062.3</v>
      </c>
      <c r="C140" s="30" t="s">
        <v>56</v>
      </c>
      <c r="D140" s="31" t="s">
        <v>247</v>
      </c>
      <c r="E140" s="34"/>
      <c r="F140" s="33">
        <f t="shared" si="18"/>
        <v>0</v>
      </c>
      <c r="G140" s="23">
        <f t="shared" si="19"/>
        <v>0</v>
      </c>
      <c r="H140" s="23">
        <f t="shared" si="20"/>
        <v>0</v>
      </c>
    </row>
    <row r="141" spans="1:8" s="23" customFormat="1" ht="216.75" x14ac:dyDescent="0.2">
      <c r="A141" s="22" t="s">
        <v>248</v>
      </c>
      <c r="B141" s="30">
        <v>410.8</v>
      </c>
      <c r="C141" s="30" t="s">
        <v>56</v>
      </c>
      <c r="D141" s="31" t="s">
        <v>249</v>
      </c>
      <c r="E141" s="34"/>
      <c r="F141" s="33">
        <f t="shared" si="18"/>
        <v>0</v>
      </c>
      <c r="G141" s="23">
        <f t="shared" si="19"/>
        <v>0</v>
      </c>
      <c r="H141" s="23">
        <f t="shared" si="20"/>
        <v>0</v>
      </c>
    </row>
    <row r="142" spans="1:8" s="23" customFormat="1" ht="216.75" x14ac:dyDescent="0.2">
      <c r="A142" s="22" t="s">
        <v>250</v>
      </c>
      <c r="B142" s="30">
        <v>222.2</v>
      </c>
      <c r="C142" s="30" t="s">
        <v>56</v>
      </c>
      <c r="D142" s="31" t="s">
        <v>251</v>
      </c>
      <c r="E142" s="34"/>
      <c r="F142" s="33">
        <f t="shared" si="18"/>
        <v>0</v>
      </c>
      <c r="G142" s="23">
        <f t="shared" si="19"/>
        <v>0</v>
      </c>
      <c r="H142" s="23">
        <f t="shared" si="20"/>
        <v>0</v>
      </c>
    </row>
    <row r="143" spans="1:8" s="23" customFormat="1" ht="216.75" x14ac:dyDescent="0.2">
      <c r="A143" s="22" t="s">
        <v>252</v>
      </c>
      <c r="B143" s="30">
        <v>404.4</v>
      </c>
      <c r="C143" s="30" t="s">
        <v>56</v>
      </c>
      <c r="D143" s="31" t="s">
        <v>253</v>
      </c>
      <c r="E143" s="34"/>
      <c r="F143" s="33">
        <f t="shared" si="18"/>
        <v>0</v>
      </c>
      <c r="G143" s="23">
        <f t="shared" si="19"/>
        <v>0</v>
      </c>
      <c r="H143" s="23">
        <f t="shared" si="20"/>
        <v>0</v>
      </c>
    </row>
    <row r="144" spans="1:8" s="23" customFormat="1" ht="216.75" x14ac:dyDescent="0.2">
      <c r="A144" s="22" t="s">
        <v>254</v>
      </c>
      <c r="B144" s="30">
        <v>528.4</v>
      </c>
      <c r="C144" s="30" t="s">
        <v>56</v>
      </c>
      <c r="D144" s="31" t="s">
        <v>255</v>
      </c>
      <c r="E144" s="34"/>
      <c r="F144" s="33">
        <f t="shared" si="18"/>
        <v>0</v>
      </c>
      <c r="G144" s="23">
        <f t="shared" si="19"/>
        <v>0</v>
      </c>
      <c r="H144" s="23">
        <f t="shared" si="20"/>
        <v>0</v>
      </c>
    </row>
    <row r="145" spans="1:8" s="23" customFormat="1" ht="216.75" x14ac:dyDescent="0.2">
      <c r="A145" s="22" t="s">
        <v>256</v>
      </c>
      <c r="B145" s="30">
        <v>720.4</v>
      </c>
      <c r="C145" s="30" t="s">
        <v>56</v>
      </c>
      <c r="D145" s="31" t="s">
        <v>257</v>
      </c>
      <c r="E145" s="34"/>
      <c r="F145" s="33">
        <f t="shared" si="18"/>
        <v>0</v>
      </c>
      <c r="G145" s="23">
        <f t="shared" si="19"/>
        <v>0</v>
      </c>
      <c r="H145" s="23">
        <f t="shared" si="20"/>
        <v>0</v>
      </c>
    </row>
    <row r="146" spans="1:8" s="23" customFormat="1" ht="216.75" x14ac:dyDescent="0.2">
      <c r="A146" s="22" t="s">
        <v>258</v>
      </c>
      <c r="B146" s="30">
        <v>47.4</v>
      </c>
      <c r="C146" s="30" t="s">
        <v>56</v>
      </c>
      <c r="D146" s="31" t="s">
        <v>259</v>
      </c>
      <c r="E146" s="34"/>
      <c r="F146" s="33">
        <f t="shared" si="18"/>
        <v>0</v>
      </c>
      <c r="G146" s="23">
        <f t="shared" si="19"/>
        <v>0</v>
      </c>
      <c r="H146" s="23">
        <f t="shared" si="20"/>
        <v>0</v>
      </c>
    </row>
    <row r="147" spans="1:8" s="23" customFormat="1" ht="216.75" x14ac:dyDescent="0.2">
      <c r="A147" s="22" t="s">
        <v>260</v>
      </c>
      <c r="B147" s="30">
        <v>565.29999999999995</v>
      </c>
      <c r="C147" s="30" t="s">
        <v>56</v>
      </c>
      <c r="D147" s="31" t="s">
        <v>261</v>
      </c>
      <c r="E147" s="34"/>
      <c r="F147" s="33">
        <f t="shared" si="18"/>
        <v>0</v>
      </c>
      <c r="G147" s="23">
        <f t="shared" si="19"/>
        <v>0</v>
      </c>
      <c r="H147" s="23">
        <f t="shared" si="20"/>
        <v>0</v>
      </c>
    </row>
    <row r="148" spans="1:8" s="23" customFormat="1" ht="153" x14ac:dyDescent="0.2">
      <c r="A148" s="22" t="s">
        <v>262</v>
      </c>
      <c r="B148" s="30">
        <v>7882</v>
      </c>
      <c r="C148" s="30" t="s">
        <v>56</v>
      </c>
      <c r="D148" s="31" t="s">
        <v>263</v>
      </c>
      <c r="E148" s="34"/>
      <c r="F148" s="33">
        <f t="shared" si="18"/>
        <v>0</v>
      </c>
      <c r="G148" s="23">
        <f t="shared" si="19"/>
        <v>0</v>
      </c>
      <c r="H148" s="23">
        <f t="shared" si="20"/>
        <v>0</v>
      </c>
    </row>
    <row r="149" spans="1:8" s="23" customFormat="1" ht="153" x14ac:dyDescent="0.2">
      <c r="A149" s="22" t="s">
        <v>264</v>
      </c>
      <c r="B149" s="30">
        <v>1767.1</v>
      </c>
      <c r="C149" s="30" t="s">
        <v>56</v>
      </c>
      <c r="D149" s="31" t="s">
        <v>265</v>
      </c>
      <c r="E149" s="34"/>
      <c r="F149" s="33">
        <f t="shared" si="18"/>
        <v>0</v>
      </c>
      <c r="G149" s="23">
        <f t="shared" si="19"/>
        <v>0</v>
      </c>
      <c r="H149" s="23">
        <f t="shared" si="20"/>
        <v>0</v>
      </c>
    </row>
    <row r="150" spans="1:8" s="23" customFormat="1" ht="153" x14ac:dyDescent="0.2">
      <c r="A150" s="22" t="s">
        <v>266</v>
      </c>
      <c r="B150" s="30">
        <v>1013.6</v>
      </c>
      <c r="C150" s="30" t="s">
        <v>56</v>
      </c>
      <c r="D150" s="31" t="s">
        <v>267</v>
      </c>
      <c r="E150" s="34"/>
      <c r="F150" s="33">
        <f t="shared" si="18"/>
        <v>0</v>
      </c>
      <c r="G150" s="23">
        <f t="shared" si="19"/>
        <v>0</v>
      </c>
      <c r="H150" s="23">
        <f t="shared" si="20"/>
        <v>0</v>
      </c>
    </row>
    <row r="151" spans="1:8" s="23" customFormat="1" ht="153" x14ac:dyDescent="0.2">
      <c r="A151" s="22" t="s">
        <v>268</v>
      </c>
      <c r="B151" s="30">
        <v>460.1</v>
      </c>
      <c r="C151" s="30" t="s">
        <v>56</v>
      </c>
      <c r="D151" s="31" t="s">
        <v>269</v>
      </c>
      <c r="E151" s="34"/>
      <c r="F151" s="33">
        <f t="shared" si="18"/>
        <v>0</v>
      </c>
      <c r="G151" s="23">
        <f t="shared" si="19"/>
        <v>0</v>
      </c>
      <c r="H151" s="23">
        <f t="shared" si="20"/>
        <v>0</v>
      </c>
    </row>
    <row r="152" spans="1:8" s="23" customFormat="1" ht="153" x14ac:dyDescent="0.2">
      <c r="A152" s="22" t="s">
        <v>270</v>
      </c>
      <c r="B152" s="30">
        <v>158.5</v>
      </c>
      <c r="C152" s="30" t="s">
        <v>56</v>
      </c>
      <c r="D152" s="31" t="s">
        <v>271</v>
      </c>
      <c r="E152" s="34"/>
      <c r="F152" s="33">
        <f t="shared" si="18"/>
        <v>0</v>
      </c>
      <c r="G152" s="23">
        <f t="shared" si="19"/>
        <v>0</v>
      </c>
      <c r="H152" s="23">
        <f t="shared" si="20"/>
        <v>0</v>
      </c>
    </row>
    <row r="153" spans="1:8" s="23" customFormat="1" ht="153" x14ac:dyDescent="0.2">
      <c r="A153" s="22" t="s">
        <v>272</v>
      </c>
      <c r="B153" s="30">
        <v>422.48</v>
      </c>
      <c r="C153" s="30" t="s">
        <v>56</v>
      </c>
      <c r="D153" s="31" t="s">
        <v>273</v>
      </c>
      <c r="E153" s="34"/>
      <c r="F153" s="33">
        <f t="shared" si="18"/>
        <v>0</v>
      </c>
      <c r="G153" s="23">
        <f t="shared" si="19"/>
        <v>0</v>
      </c>
      <c r="H153" s="23">
        <f t="shared" si="20"/>
        <v>0</v>
      </c>
    </row>
    <row r="154" spans="1:8" s="23" customFormat="1" ht="153" x14ac:dyDescent="0.2">
      <c r="A154" s="22" t="s">
        <v>274</v>
      </c>
      <c r="B154" s="30">
        <v>256.10000000000002</v>
      </c>
      <c r="C154" s="30" t="s">
        <v>56</v>
      </c>
      <c r="D154" s="31" t="s">
        <v>275</v>
      </c>
      <c r="E154" s="34"/>
      <c r="F154" s="33">
        <f t="shared" si="18"/>
        <v>0</v>
      </c>
      <c r="G154" s="23">
        <f t="shared" si="19"/>
        <v>0</v>
      </c>
      <c r="H154" s="23">
        <f t="shared" si="20"/>
        <v>0</v>
      </c>
    </row>
    <row r="155" spans="1:8" s="23" customFormat="1" ht="153" x14ac:dyDescent="0.2">
      <c r="A155" s="22" t="s">
        <v>276</v>
      </c>
      <c r="B155" s="30">
        <v>20.2</v>
      </c>
      <c r="C155" s="30" t="s">
        <v>56</v>
      </c>
      <c r="D155" s="31" t="s">
        <v>277</v>
      </c>
      <c r="E155" s="34"/>
      <c r="F155" s="33">
        <f t="shared" si="18"/>
        <v>0</v>
      </c>
      <c r="G155" s="23">
        <f t="shared" si="19"/>
        <v>0</v>
      </c>
      <c r="H155" s="23">
        <f t="shared" si="20"/>
        <v>0</v>
      </c>
    </row>
    <row r="156" spans="1:8" s="23" customFormat="1" ht="153" x14ac:dyDescent="0.2">
      <c r="A156" s="22" t="s">
        <v>278</v>
      </c>
      <c r="B156" s="30">
        <v>112.2</v>
      </c>
      <c r="C156" s="30" t="s">
        <v>56</v>
      </c>
      <c r="D156" s="31" t="s">
        <v>279</v>
      </c>
      <c r="E156" s="34"/>
      <c r="F156" s="33">
        <f t="shared" si="18"/>
        <v>0</v>
      </c>
      <c r="G156" s="23">
        <f t="shared" si="19"/>
        <v>0</v>
      </c>
      <c r="H156" s="23">
        <f t="shared" si="20"/>
        <v>0</v>
      </c>
    </row>
    <row r="157" spans="1:8" s="23" customFormat="1" ht="153" x14ac:dyDescent="0.2">
      <c r="A157" s="22" t="s">
        <v>280</v>
      </c>
      <c r="B157" s="30">
        <v>12.8</v>
      </c>
      <c r="C157" s="30" t="s">
        <v>56</v>
      </c>
      <c r="D157" s="31" t="s">
        <v>281</v>
      </c>
      <c r="E157" s="34"/>
      <c r="F157" s="33">
        <f t="shared" si="18"/>
        <v>0</v>
      </c>
      <c r="G157" s="23">
        <f t="shared" si="19"/>
        <v>0</v>
      </c>
      <c r="H157" s="23">
        <f t="shared" si="20"/>
        <v>0</v>
      </c>
    </row>
    <row r="158" spans="1:8" s="23" customFormat="1" ht="153" x14ac:dyDescent="0.2">
      <c r="A158" s="22" t="s">
        <v>282</v>
      </c>
      <c r="B158" s="30">
        <v>118.6</v>
      </c>
      <c r="C158" s="30" t="s">
        <v>56</v>
      </c>
      <c r="D158" s="31" t="s">
        <v>283</v>
      </c>
      <c r="E158" s="34"/>
      <c r="F158" s="33">
        <f t="shared" si="18"/>
        <v>0</v>
      </c>
      <c r="G158" s="23">
        <f t="shared" si="19"/>
        <v>0</v>
      </c>
      <c r="H158" s="23">
        <f t="shared" si="20"/>
        <v>0</v>
      </c>
    </row>
    <row r="159" spans="1:8" s="23" customFormat="1" ht="153" x14ac:dyDescent="0.2">
      <c r="A159" s="22" t="s">
        <v>284</v>
      </c>
      <c r="B159" s="30">
        <v>6818.5</v>
      </c>
      <c r="C159" s="30" t="s">
        <v>56</v>
      </c>
      <c r="D159" s="31" t="s">
        <v>285</v>
      </c>
      <c r="E159" s="34"/>
      <c r="F159" s="33">
        <f t="shared" si="18"/>
        <v>0</v>
      </c>
      <c r="G159" s="23">
        <f t="shared" si="19"/>
        <v>0</v>
      </c>
      <c r="H159" s="23">
        <f t="shared" si="20"/>
        <v>0</v>
      </c>
    </row>
    <row r="160" spans="1:8" s="23" customFormat="1" ht="153" x14ac:dyDescent="0.2">
      <c r="A160" s="22" t="s">
        <v>286</v>
      </c>
      <c r="B160" s="30">
        <v>1499.1</v>
      </c>
      <c r="C160" s="30" t="s">
        <v>56</v>
      </c>
      <c r="D160" s="31" t="s">
        <v>287</v>
      </c>
      <c r="E160" s="34"/>
      <c r="F160" s="33">
        <f t="shared" si="18"/>
        <v>0</v>
      </c>
      <c r="G160" s="23">
        <f t="shared" si="19"/>
        <v>0</v>
      </c>
      <c r="H160" s="23">
        <f t="shared" si="20"/>
        <v>0</v>
      </c>
    </row>
    <row r="161" spans="1:8" s="23" customFormat="1" ht="153" x14ac:dyDescent="0.2">
      <c r="A161" s="22" t="s">
        <v>288</v>
      </c>
      <c r="B161" s="30">
        <v>1236.5999999999999</v>
      </c>
      <c r="C161" s="30" t="s">
        <v>56</v>
      </c>
      <c r="D161" s="31" t="s">
        <v>289</v>
      </c>
      <c r="E161" s="34"/>
      <c r="F161" s="33">
        <f t="shared" si="18"/>
        <v>0</v>
      </c>
      <c r="G161" s="23">
        <f t="shared" si="19"/>
        <v>0</v>
      </c>
      <c r="H161" s="23">
        <f t="shared" si="20"/>
        <v>0</v>
      </c>
    </row>
    <row r="162" spans="1:8" s="23" customFormat="1" ht="153" x14ac:dyDescent="0.2">
      <c r="A162" s="22" t="s">
        <v>290</v>
      </c>
      <c r="B162" s="30">
        <v>1106.4000000000001</v>
      </c>
      <c r="C162" s="30" t="s">
        <v>56</v>
      </c>
      <c r="D162" s="31" t="s">
        <v>291</v>
      </c>
      <c r="E162" s="34"/>
      <c r="F162" s="33">
        <f t="shared" si="18"/>
        <v>0</v>
      </c>
      <c r="G162" s="23">
        <f t="shared" si="19"/>
        <v>0</v>
      </c>
      <c r="H162" s="23">
        <f t="shared" si="20"/>
        <v>0</v>
      </c>
    </row>
    <row r="163" spans="1:8" s="23" customFormat="1" ht="153" x14ac:dyDescent="0.2">
      <c r="A163" s="22" t="s">
        <v>292</v>
      </c>
      <c r="B163" s="30">
        <v>881.8</v>
      </c>
      <c r="C163" s="30" t="s">
        <v>56</v>
      </c>
      <c r="D163" s="31" t="s">
        <v>293</v>
      </c>
      <c r="E163" s="34"/>
      <c r="F163" s="33">
        <f t="shared" si="18"/>
        <v>0</v>
      </c>
      <c r="G163" s="23">
        <f t="shared" si="19"/>
        <v>0</v>
      </c>
      <c r="H163" s="23">
        <f t="shared" si="20"/>
        <v>0</v>
      </c>
    </row>
    <row r="164" spans="1:8" s="23" customFormat="1" ht="153" x14ac:dyDescent="0.2">
      <c r="A164" s="22" t="s">
        <v>294</v>
      </c>
      <c r="B164" s="30">
        <v>609.9</v>
      </c>
      <c r="C164" s="30" t="s">
        <v>56</v>
      </c>
      <c r="D164" s="31" t="s">
        <v>295</v>
      </c>
      <c r="E164" s="34"/>
      <c r="F164" s="33">
        <f t="shared" si="18"/>
        <v>0</v>
      </c>
      <c r="G164" s="23">
        <f t="shared" si="19"/>
        <v>0</v>
      </c>
      <c r="H164" s="23">
        <f t="shared" si="20"/>
        <v>0</v>
      </c>
    </row>
    <row r="165" spans="1:8" s="23" customFormat="1" ht="153" x14ac:dyDescent="0.2">
      <c r="A165" s="22" t="s">
        <v>296</v>
      </c>
      <c r="B165" s="30">
        <v>815.7</v>
      </c>
      <c r="C165" s="30" t="s">
        <v>56</v>
      </c>
      <c r="D165" s="31" t="s">
        <v>297</v>
      </c>
      <c r="E165" s="34"/>
      <c r="F165" s="33">
        <f t="shared" si="18"/>
        <v>0</v>
      </c>
      <c r="G165" s="23">
        <f t="shared" si="19"/>
        <v>0</v>
      </c>
      <c r="H165" s="23">
        <f t="shared" si="20"/>
        <v>0</v>
      </c>
    </row>
    <row r="166" spans="1:8" s="23" customFormat="1" ht="153" x14ac:dyDescent="0.2">
      <c r="A166" s="22" t="s">
        <v>298</v>
      </c>
      <c r="B166" s="30">
        <v>553.6</v>
      </c>
      <c r="C166" s="30" t="s">
        <v>56</v>
      </c>
      <c r="D166" s="31" t="s">
        <v>277</v>
      </c>
      <c r="E166" s="34"/>
      <c r="F166" s="33">
        <f t="shared" si="18"/>
        <v>0</v>
      </c>
      <c r="G166" s="23">
        <f t="shared" si="19"/>
        <v>0</v>
      </c>
      <c r="H166" s="23">
        <f t="shared" si="20"/>
        <v>0</v>
      </c>
    </row>
    <row r="167" spans="1:8" s="23" customFormat="1" ht="153" x14ac:dyDescent="0.2">
      <c r="A167" s="22" t="s">
        <v>299</v>
      </c>
      <c r="B167" s="30">
        <v>738.3</v>
      </c>
      <c r="C167" s="30" t="s">
        <v>56</v>
      </c>
      <c r="D167" s="31" t="s">
        <v>300</v>
      </c>
      <c r="E167" s="34"/>
      <c r="F167" s="33">
        <f t="shared" si="18"/>
        <v>0</v>
      </c>
      <c r="G167" s="23">
        <f t="shared" si="19"/>
        <v>0</v>
      </c>
      <c r="H167" s="23">
        <f t="shared" si="20"/>
        <v>0</v>
      </c>
    </row>
    <row r="168" spans="1:8" s="23" customFormat="1" ht="153" x14ac:dyDescent="0.2">
      <c r="A168" s="22" t="s">
        <v>301</v>
      </c>
      <c r="B168" s="30">
        <v>537.20000000000005</v>
      </c>
      <c r="C168" s="30" t="s">
        <v>56</v>
      </c>
      <c r="D168" s="31" t="s">
        <v>302</v>
      </c>
      <c r="E168" s="34"/>
      <c r="F168" s="33">
        <f t="shared" si="18"/>
        <v>0</v>
      </c>
      <c r="G168" s="23">
        <f t="shared" si="19"/>
        <v>0</v>
      </c>
      <c r="H168" s="23">
        <f t="shared" si="20"/>
        <v>0</v>
      </c>
    </row>
    <row r="169" spans="1:8" s="23" customFormat="1" ht="153" x14ac:dyDescent="0.2">
      <c r="A169" s="22" t="s">
        <v>303</v>
      </c>
      <c r="B169" s="30">
        <v>636.29999999999995</v>
      </c>
      <c r="C169" s="30" t="s">
        <v>56</v>
      </c>
      <c r="D169" s="31" t="s">
        <v>283</v>
      </c>
      <c r="E169" s="34"/>
      <c r="F169" s="33">
        <f t="shared" si="18"/>
        <v>0</v>
      </c>
      <c r="G169" s="23">
        <f t="shared" si="19"/>
        <v>0</v>
      </c>
      <c r="H169" s="23">
        <f t="shared" si="20"/>
        <v>0</v>
      </c>
    </row>
    <row r="170" spans="1:8" s="23" customFormat="1" ht="153" x14ac:dyDescent="0.2">
      <c r="A170" s="22" t="s">
        <v>304</v>
      </c>
      <c r="B170" s="30">
        <v>482.6</v>
      </c>
      <c r="C170" s="30" t="s">
        <v>56</v>
      </c>
      <c r="D170" s="31" t="s">
        <v>305</v>
      </c>
      <c r="E170" s="34"/>
      <c r="F170" s="33">
        <f t="shared" si="18"/>
        <v>0</v>
      </c>
      <c r="G170" s="23">
        <f t="shared" si="19"/>
        <v>0</v>
      </c>
      <c r="H170" s="23">
        <f t="shared" si="20"/>
        <v>0</v>
      </c>
    </row>
    <row r="171" spans="1:8" s="23" customFormat="1" ht="153" x14ac:dyDescent="0.2">
      <c r="A171" s="22" t="s">
        <v>306</v>
      </c>
      <c r="B171" s="30">
        <v>38.9</v>
      </c>
      <c r="C171" s="30" t="s">
        <v>56</v>
      </c>
      <c r="D171" s="31" t="s">
        <v>307</v>
      </c>
      <c r="E171" s="34"/>
      <c r="F171" s="33">
        <f t="shared" ref="F171:F195" si="21">IF(AND(ISEVEN(ROUND(E171,5)* B171*10^2),ROUND(MOD(ROUND(E171,5)* B171*10^2,1),2)&lt;=0.5),ROUNDDOWN(ROUND(E171,5)* B171,2),ROUND(ROUND(E171,5)* B171,2))</f>
        <v>0</v>
      </c>
      <c r="G171" s="23">
        <f t="shared" ref="G171:G195" si="22">IF(AND(ISEVEN(H171*10^2),ROUND(MOD(H171*10^2,1),2)&lt;=0.5),ROUNDDOWN(H171,2),ROUND(H171,2))</f>
        <v>0</v>
      </c>
      <c r="H171" s="23">
        <f t="shared" ref="H171:H195" si="23">0.1 * F171</f>
        <v>0</v>
      </c>
    </row>
    <row r="172" spans="1:8" s="23" customFormat="1" ht="140.25" x14ac:dyDescent="0.2">
      <c r="A172" s="22" t="s">
        <v>308</v>
      </c>
      <c r="B172" s="30">
        <v>120</v>
      </c>
      <c r="C172" s="30" t="s">
        <v>56</v>
      </c>
      <c r="D172" s="31" t="s">
        <v>309</v>
      </c>
      <c r="E172" s="34"/>
      <c r="F172" s="33">
        <f t="shared" si="21"/>
        <v>0</v>
      </c>
      <c r="G172" s="23">
        <f t="shared" si="22"/>
        <v>0</v>
      </c>
      <c r="H172" s="23">
        <f t="shared" si="23"/>
        <v>0</v>
      </c>
    </row>
    <row r="173" spans="1:8" s="23" customFormat="1" ht="140.25" x14ac:dyDescent="0.2">
      <c r="A173" s="22" t="s">
        <v>310</v>
      </c>
      <c r="B173" s="30">
        <v>80</v>
      </c>
      <c r="C173" s="30" t="s">
        <v>56</v>
      </c>
      <c r="D173" s="31" t="s">
        <v>311</v>
      </c>
      <c r="E173" s="34"/>
      <c r="F173" s="33">
        <f t="shared" si="21"/>
        <v>0</v>
      </c>
      <c r="G173" s="23">
        <f t="shared" si="22"/>
        <v>0</v>
      </c>
      <c r="H173" s="23">
        <f t="shared" si="23"/>
        <v>0</v>
      </c>
    </row>
    <row r="174" spans="1:8" s="23" customFormat="1" ht="140.25" x14ac:dyDescent="0.2">
      <c r="A174" s="22" t="s">
        <v>312</v>
      </c>
      <c r="B174" s="30">
        <v>45</v>
      </c>
      <c r="C174" s="30" t="s">
        <v>56</v>
      </c>
      <c r="D174" s="31" t="s">
        <v>313</v>
      </c>
      <c r="E174" s="34"/>
      <c r="F174" s="33">
        <f t="shared" si="21"/>
        <v>0</v>
      </c>
      <c r="G174" s="23">
        <f t="shared" si="22"/>
        <v>0</v>
      </c>
      <c r="H174" s="23">
        <f t="shared" si="23"/>
        <v>0</v>
      </c>
    </row>
    <row r="175" spans="1:8" s="23" customFormat="1" ht="140.25" x14ac:dyDescent="0.2">
      <c r="A175" s="22" t="s">
        <v>314</v>
      </c>
      <c r="B175" s="30">
        <v>30</v>
      </c>
      <c r="C175" s="30" t="s">
        <v>56</v>
      </c>
      <c r="D175" s="31" t="s">
        <v>315</v>
      </c>
      <c r="E175" s="34"/>
      <c r="F175" s="33">
        <f t="shared" si="21"/>
        <v>0</v>
      </c>
      <c r="G175" s="23">
        <f t="shared" si="22"/>
        <v>0</v>
      </c>
      <c r="H175" s="23">
        <f t="shared" si="23"/>
        <v>0</v>
      </c>
    </row>
    <row r="176" spans="1:8" s="23" customFormat="1" ht="140.25" x14ac:dyDescent="0.2">
      <c r="A176" s="22" t="s">
        <v>316</v>
      </c>
      <c r="B176" s="30">
        <v>140</v>
      </c>
      <c r="C176" s="30" t="s">
        <v>56</v>
      </c>
      <c r="D176" s="31" t="s">
        <v>317</v>
      </c>
      <c r="E176" s="34"/>
      <c r="F176" s="33">
        <f t="shared" si="21"/>
        <v>0</v>
      </c>
      <c r="G176" s="23">
        <f t="shared" si="22"/>
        <v>0</v>
      </c>
      <c r="H176" s="23">
        <f t="shared" si="23"/>
        <v>0</v>
      </c>
    </row>
    <row r="177" spans="1:8" s="23" customFormat="1" ht="140.25" x14ac:dyDescent="0.2">
      <c r="A177" s="22" t="s">
        <v>318</v>
      </c>
      <c r="B177" s="30">
        <v>190</v>
      </c>
      <c r="C177" s="30" t="s">
        <v>56</v>
      </c>
      <c r="D177" s="31" t="s">
        <v>319</v>
      </c>
      <c r="E177" s="34"/>
      <c r="F177" s="33">
        <f t="shared" si="21"/>
        <v>0</v>
      </c>
      <c r="G177" s="23">
        <f t="shared" si="22"/>
        <v>0</v>
      </c>
      <c r="H177" s="23">
        <f t="shared" si="23"/>
        <v>0</v>
      </c>
    </row>
    <row r="178" spans="1:8" s="23" customFormat="1" ht="140.25" x14ac:dyDescent="0.2">
      <c r="A178" s="22" t="s">
        <v>320</v>
      </c>
      <c r="B178" s="30">
        <v>95</v>
      </c>
      <c r="C178" s="30" t="s">
        <v>56</v>
      </c>
      <c r="D178" s="31" t="s">
        <v>321</v>
      </c>
      <c r="E178" s="34"/>
      <c r="F178" s="33">
        <f t="shared" si="21"/>
        <v>0</v>
      </c>
      <c r="G178" s="23">
        <f t="shared" si="22"/>
        <v>0</v>
      </c>
      <c r="H178" s="23">
        <f t="shared" si="23"/>
        <v>0</v>
      </c>
    </row>
    <row r="179" spans="1:8" s="23" customFormat="1" ht="153" x14ac:dyDescent="0.2">
      <c r="A179" s="22" t="s">
        <v>322</v>
      </c>
      <c r="B179" s="30">
        <v>120</v>
      </c>
      <c r="C179" s="30" t="s">
        <v>56</v>
      </c>
      <c r="D179" s="31" t="s">
        <v>323</v>
      </c>
      <c r="E179" s="34"/>
      <c r="F179" s="33">
        <f t="shared" si="21"/>
        <v>0</v>
      </c>
      <c r="G179" s="23">
        <f t="shared" si="22"/>
        <v>0</v>
      </c>
      <c r="H179" s="23">
        <f t="shared" si="23"/>
        <v>0</v>
      </c>
    </row>
    <row r="180" spans="1:8" s="23" customFormat="1" ht="153" x14ac:dyDescent="0.2">
      <c r="A180" s="22" t="s">
        <v>324</v>
      </c>
      <c r="B180" s="30">
        <v>80</v>
      </c>
      <c r="C180" s="30" t="s">
        <v>56</v>
      </c>
      <c r="D180" s="31" t="s">
        <v>325</v>
      </c>
      <c r="E180" s="34"/>
      <c r="F180" s="33">
        <f t="shared" si="21"/>
        <v>0</v>
      </c>
      <c r="G180" s="23">
        <f t="shared" si="22"/>
        <v>0</v>
      </c>
      <c r="H180" s="23">
        <f t="shared" si="23"/>
        <v>0</v>
      </c>
    </row>
    <row r="181" spans="1:8" s="23" customFormat="1" ht="140.25" x14ac:dyDescent="0.2">
      <c r="A181" s="22" t="s">
        <v>326</v>
      </c>
      <c r="B181" s="30">
        <v>45</v>
      </c>
      <c r="C181" s="30" t="s">
        <v>56</v>
      </c>
      <c r="D181" s="31" t="s">
        <v>327</v>
      </c>
      <c r="E181" s="34"/>
      <c r="F181" s="33">
        <f t="shared" si="21"/>
        <v>0</v>
      </c>
      <c r="G181" s="23">
        <f t="shared" si="22"/>
        <v>0</v>
      </c>
      <c r="H181" s="23">
        <f t="shared" si="23"/>
        <v>0</v>
      </c>
    </row>
    <row r="182" spans="1:8" s="23" customFormat="1" ht="140.25" x14ac:dyDescent="0.2">
      <c r="A182" s="22" t="s">
        <v>328</v>
      </c>
      <c r="B182" s="30">
        <v>30</v>
      </c>
      <c r="C182" s="30" t="s">
        <v>56</v>
      </c>
      <c r="D182" s="31" t="s">
        <v>329</v>
      </c>
      <c r="E182" s="34"/>
      <c r="F182" s="33">
        <f t="shared" si="21"/>
        <v>0</v>
      </c>
      <c r="G182" s="23">
        <f t="shared" si="22"/>
        <v>0</v>
      </c>
      <c r="H182" s="23">
        <f t="shared" si="23"/>
        <v>0</v>
      </c>
    </row>
    <row r="183" spans="1:8" s="23" customFormat="1" ht="140.25" x14ac:dyDescent="0.2">
      <c r="A183" s="22" t="s">
        <v>330</v>
      </c>
      <c r="B183" s="30">
        <v>140</v>
      </c>
      <c r="C183" s="30" t="s">
        <v>56</v>
      </c>
      <c r="D183" s="31" t="s">
        <v>331</v>
      </c>
      <c r="E183" s="34"/>
      <c r="F183" s="33">
        <f t="shared" si="21"/>
        <v>0</v>
      </c>
      <c r="G183" s="23">
        <f t="shared" si="22"/>
        <v>0</v>
      </c>
      <c r="H183" s="23">
        <f t="shared" si="23"/>
        <v>0</v>
      </c>
    </row>
    <row r="184" spans="1:8" s="23" customFormat="1" ht="140.25" x14ac:dyDescent="0.2">
      <c r="A184" s="22" t="s">
        <v>332</v>
      </c>
      <c r="B184" s="30">
        <v>190</v>
      </c>
      <c r="C184" s="30" t="s">
        <v>56</v>
      </c>
      <c r="D184" s="31" t="s">
        <v>333</v>
      </c>
      <c r="E184" s="34"/>
      <c r="F184" s="33">
        <f t="shared" si="21"/>
        <v>0</v>
      </c>
      <c r="G184" s="23">
        <f t="shared" si="22"/>
        <v>0</v>
      </c>
      <c r="H184" s="23">
        <f t="shared" si="23"/>
        <v>0</v>
      </c>
    </row>
    <row r="185" spans="1:8" s="23" customFormat="1" ht="140.25" x14ac:dyDescent="0.2">
      <c r="A185" s="22" t="s">
        <v>334</v>
      </c>
      <c r="B185" s="30">
        <v>95</v>
      </c>
      <c r="C185" s="30" t="s">
        <v>56</v>
      </c>
      <c r="D185" s="31" t="s">
        <v>335</v>
      </c>
      <c r="E185" s="34"/>
      <c r="F185" s="33">
        <f t="shared" si="21"/>
        <v>0</v>
      </c>
      <c r="G185" s="23">
        <f t="shared" si="22"/>
        <v>0</v>
      </c>
      <c r="H185" s="23">
        <f t="shared" si="23"/>
        <v>0</v>
      </c>
    </row>
    <row r="186" spans="1:8" s="23" customFormat="1" ht="89.25" x14ac:dyDescent="0.2">
      <c r="A186" s="22" t="s">
        <v>336</v>
      </c>
      <c r="B186" s="30">
        <v>2842.54</v>
      </c>
      <c r="C186" s="30" t="s">
        <v>93</v>
      </c>
      <c r="D186" s="31" t="s">
        <v>337</v>
      </c>
      <c r="E186" s="34"/>
      <c r="F186" s="33">
        <f t="shared" si="21"/>
        <v>0</v>
      </c>
      <c r="G186" s="23">
        <f t="shared" si="22"/>
        <v>0</v>
      </c>
      <c r="H186" s="23">
        <f t="shared" si="23"/>
        <v>0</v>
      </c>
    </row>
    <row r="187" spans="1:8" s="23" customFormat="1" ht="114.75" x14ac:dyDescent="0.2">
      <c r="A187" s="22" t="s">
        <v>338</v>
      </c>
      <c r="B187" s="30">
        <v>1220</v>
      </c>
      <c r="C187" s="30" t="s">
        <v>56</v>
      </c>
      <c r="D187" s="31" t="s">
        <v>339</v>
      </c>
      <c r="E187" s="34"/>
      <c r="F187" s="33">
        <f t="shared" si="21"/>
        <v>0</v>
      </c>
      <c r="G187" s="23">
        <f t="shared" si="22"/>
        <v>0</v>
      </c>
      <c r="H187" s="23">
        <f t="shared" si="23"/>
        <v>0</v>
      </c>
    </row>
    <row r="188" spans="1:8" s="23" customFormat="1" ht="89.25" x14ac:dyDescent="0.2">
      <c r="A188" s="22" t="s">
        <v>340</v>
      </c>
      <c r="B188" s="30">
        <v>450.5</v>
      </c>
      <c r="C188" s="30" t="s">
        <v>56</v>
      </c>
      <c r="D188" s="31" t="s">
        <v>341</v>
      </c>
      <c r="E188" s="34"/>
      <c r="F188" s="33">
        <f t="shared" si="21"/>
        <v>0</v>
      </c>
      <c r="G188" s="23">
        <f t="shared" si="22"/>
        <v>0</v>
      </c>
      <c r="H188" s="23">
        <f t="shared" si="23"/>
        <v>0</v>
      </c>
    </row>
    <row r="189" spans="1:8" s="23" customFormat="1" ht="89.25" x14ac:dyDescent="0.2">
      <c r="A189" s="22" t="s">
        <v>342</v>
      </c>
      <c r="B189" s="30">
        <v>24</v>
      </c>
      <c r="C189" s="30" t="s">
        <v>56</v>
      </c>
      <c r="D189" s="31" t="s">
        <v>343</v>
      </c>
      <c r="E189" s="34"/>
      <c r="F189" s="33">
        <f t="shared" si="21"/>
        <v>0</v>
      </c>
      <c r="G189" s="23">
        <f t="shared" si="22"/>
        <v>0</v>
      </c>
      <c r="H189" s="23">
        <f t="shared" si="23"/>
        <v>0</v>
      </c>
    </row>
    <row r="190" spans="1:8" s="23" customFormat="1" ht="89.25" x14ac:dyDescent="0.2">
      <c r="A190" s="22" t="s">
        <v>344</v>
      </c>
      <c r="B190" s="30">
        <v>259</v>
      </c>
      <c r="C190" s="30" t="s">
        <v>56</v>
      </c>
      <c r="D190" s="31" t="s">
        <v>345</v>
      </c>
      <c r="E190" s="34"/>
      <c r="F190" s="33">
        <f t="shared" si="21"/>
        <v>0</v>
      </c>
      <c r="G190" s="23">
        <f t="shared" si="22"/>
        <v>0</v>
      </c>
      <c r="H190" s="23">
        <f t="shared" si="23"/>
        <v>0</v>
      </c>
    </row>
    <row r="191" spans="1:8" s="23" customFormat="1" ht="89.25" x14ac:dyDescent="0.2">
      <c r="A191" s="22" t="s">
        <v>346</v>
      </c>
      <c r="B191" s="30">
        <v>130</v>
      </c>
      <c r="C191" s="30" t="s">
        <v>56</v>
      </c>
      <c r="D191" s="31" t="s">
        <v>347</v>
      </c>
      <c r="E191" s="34"/>
      <c r="F191" s="33">
        <f t="shared" si="21"/>
        <v>0</v>
      </c>
      <c r="G191" s="23">
        <f t="shared" si="22"/>
        <v>0</v>
      </c>
      <c r="H191" s="23">
        <f t="shared" si="23"/>
        <v>0</v>
      </c>
    </row>
    <row r="192" spans="1:8" s="23" customFormat="1" ht="89.25" x14ac:dyDescent="0.2">
      <c r="A192" s="22" t="s">
        <v>348</v>
      </c>
      <c r="B192" s="30">
        <v>3</v>
      </c>
      <c r="C192" s="30" t="s">
        <v>56</v>
      </c>
      <c r="D192" s="31" t="s">
        <v>349</v>
      </c>
      <c r="E192" s="34"/>
      <c r="F192" s="33">
        <f t="shared" si="21"/>
        <v>0</v>
      </c>
      <c r="G192" s="23">
        <f t="shared" si="22"/>
        <v>0</v>
      </c>
      <c r="H192" s="23">
        <f t="shared" si="23"/>
        <v>0</v>
      </c>
    </row>
    <row r="193" spans="1:8" s="23" customFormat="1" ht="140.25" x14ac:dyDescent="0.2">
      <c r="A193" s="22" t="s">
        <v>350</v>
      </c>
      <c r="B193" s="30">
        <v>30</v>
      </c>
      <c r="C193" s="30" t="s">
        <v>56</v>
      </c>
      <c r="D193" s="31" t="s">
        <v>351</v>
      </c>
      <c r="E193" s="34"/>
      <c r="F193" s="33">
        <f t="shared" si="21"/>
        <v>0</v>
      </c>
      <c r="G193" s="23">
        <f t="shared" si="22"/>
        <v>0</v>
      </c>
      <c r="H193" s="23">
        <f t="shared" si="23"/>
        <v>0</v>
      </c>
    </row>
    <row r="194" spans="1:8" s="23" customFormat="1" ht="140.25" x14ac:dyDescent="0.2">
      <c r="A194" s="22" t="s">
        <v>352</v>
      </c>
      <c r="B194" s="30">
        <v>29</v>
      </c>
      <c r="C194" s="30" t="s">
        <v>56</v>
      </c>
      <c r="D194" s="31" t="s">
        <v>353</v>
      </c>
      <c r="E194" s="34"/>
      <c r="F194" s="33">
        <f t="shared" si="21"/>
        <v>0</v>
      </c>
      <c r="G194" s="23">
        <f t="shared" si="22"/>
        <v>0</v>
      </c>
      <c r="H194" s="23">
        <f t="shared" si="23"/>
        <v>0</v>
      </c>
    </row>
    <row r="195" spans="1:8" s="23" customFormat="1" ht="114.75" x14ac:dyDescent="0.2">
      <c r="A195" s="22" t="s">
        <v>354</v>
      </c>
      <c r="B195" s="30">
        <v>201</v>
      </c>
      <c r="C195" s="30" t="s">
        <v>93</v>
      </c>
      <c r="D195" s="31" t="s">
        <v>355</v>
      </c>
      <c r="E195" s="34"/>
      <c r="F195" s="33">
        <f t="shared" si="21"/>
        <v>0</v>
      </c>
      <c r="G195" s="23">
        <f t="shared" si="22"/>
        <v>0</v>
      </c>
      <c r="H195" s="23">
        <f t="shared" si="23"/>
        <v>0</v>
      </c>
    </row>
    <row r="196" spans="1:8" s="23" customFormat="1" x14ac:dyDescent="0.2">
      <c r="A196" s="22"/>
      <c r="B196" s="30"/>
      <c r="C196" s="30"/>
      <c r="D196" s="31" t="s">
        <v>356</v>
      </c>
      <c r="E196" s="32"/>
      <c r="F196" s="33"/>
    </row>
    <row r="197" spans="1:8" s="23" customFormat="1" ht="102" x14ac:dyDescent="0.2">
      <c r="A197" s="22" t="s">
        <v>357</v>
      </c>
      <c r="B197" s="30">
        <v>10</v>
      </c>
      <c r="C197" s="30" t="s">
        <v>14</v>
      </c>
      <c r="D197" s="31" t="s">
        <v>358</v>
      </c>
      <c r="E197" s="34"/>
      <c r="F197" s="33">
        <f t="shared" ref="F197:F202" si="24">IF(AND(ISEVEN(ROUND(E197,5)* B197*10^2),ROUND(MOD(ROUND(E197,5)* B197*10^2,1),2)&lt;=0.5),ROUNDDOWN(ROUND(E197,5)* B197,2),ROUND(ROUND(E197,5)* B197,2))</f>
        <v>0</v>
      </c>
      <c r="G197" s="23">
        <f t="shared" ref="G197:G202" si="25">IF(AND(ISEVEN(H197*10^2),ROUND(MOD(H197*10^2,1),2)&lt;=0.5),ROUNDDOWN(H197,2),ROUND(H197,2))</f>
        <v>0</v>
      </c>
      <c r="H197" s="23">
        <f t="shared" ref="H197:H202" si="26">0.1 * F197</f>
        <v>0</v>
      </c>
    </row>
    <row r="198" spans="1:8" s="23" customFormat="1" ht="102" x14ac:dyDescent="0.2">
      <c r="A198" s="22" t="s">
        <v>359</v>
      </c>
      <c r="B198" s="30">
        <v>3</v>
      </c>
      <c r="C198" s="30" t="s">
        <v>14</v>
      </c>
      <c r="D198" s="31" t="s">
        <v>360</v>
      </c>
      <c r="E198" s="34"/>
      <c r="F198" s="33">
        <f t="shared" si="24"/>
        <v>0</v>
      </c>
      <c r="G198" s="23">
        <f t="shared" si="25"/>
        <v>0</v>
      </c>
      <c r="H198" s="23">
        <f t="shared" si="26"/>
        <v>0</v>
      </c>
    </row>
    <row r="199" spans="1:8" s="23" customFormat="1" ht="102" x14ac:dyDescent="0.2">
      <c r="A199" s="22" t="s">
        <v>361</v>
      </c>
      <c r="B199" s="30">
        <v>11</v>
      </c>
      <c r="C199" s="30" t="s">
        <v>14</v>
      </c>
      <c r="D199" s="31" t="s">
        <v>360</v>
      </c>
      <c r="E199" s="34"/>
      <c r="F199" s="33">
        <f t="shared" si="24"/>
        <v>0</v>
      </c>
      <c r="G199" s="23">
        <f t="shared" si="25"/>
        <v>0</v>
      </c>
      <c r="H199" s="23">
        <f t="shared" si="26"/>
        <v>0</v>
      </c>
    </row>
    <row r="200" spans="1:8" s="23" customFormat="1" ht="102" x14ac:dyDescent="0.2">
      <c r="A200" s="22" t="s">
        <v>362</v>
      </c>
      <c r="B200" s="30">
        <v>3</v>
      </c>
      <c r="C200" s="30" t="s">
        <v>14</v>
      </c>
      <c r="D200" s="31" t="s">
        <v>363</v>
      </c>
      <c r="E200" s="34"/>
      <c r="F200" s="33">
        <f t="shared" si="24"/>
        <v>0</v>
      </c>
      <c r="G200" s="23">
        <f t="shared" si="25"/>
        <v>0</v>
      </c>
      <c r="H200" s="23">
        <f t="shared" si="26"/>
        <v>0</v>
      </c>
    </row>
    <row r="201" spans="1:8" s="23" customFormat="1" ht="102" x14ac:dyDescent="0.2">
      <c r="A201" s="22" t="s">
        <v>364</v>
      </c>
      <c r="B201" s="30">
        <v>2</v>
      </c>
      <c r="C201" s="30" t="s">
        <v>14</v>
      </c>
      <c r="D201" s="31" t="s">
        <v>365</v>
      </c>
      <c r="E201" s="34"/>
      <c r="F201" s="33">
        <f t="shared" si="24"/>
        <v>0</v>
      </c>
      <c r="G201" s="23">
        <f t="shared" si="25"/>
        <v>0</v>
      </c>
      <c r="H201" s="23">
        <f t="shared" si="26"/>
        <v>0</v>
      </c>
    </row>
    <row r="202" spans="1:8" s="23" customFormat="1" ht="102" x14ac:dyDescent="0.2">
      <c r="A202" s="22" t="s">
        <v>366</v>
      </c>
      <c r="B202" s="30">
        <v>2</v>
      </c>
      <c r="C202" s="30" t="s">
        <v>14</v>
      </c>
      <c r="D202" s="31" t="s">
        <v>367</v>
      </c>
      <c r="E202" s="34"/>
      <c r="F202" s="33">
        <f t="shared" si="24"/>
        <v>0</v>
      </c>
      <c r="G202" s="23">
        <f t="shared" si="25"/>
        <v>0</v>
      </c>
      <c r="H202" s="23">
        <f t="shared" si="26"/>
        <v>0</v>
      </c>
    </row>
    <row r="203" spans="1:8" s="23" customFormat="1" x14ac:dyDescent="0.2">
      <c r="A203" s="22"/>
      <c r="B203" s="30"/>
      <c r="C203" s="30"/>
      <c r="D203" s="31" t="s">
        <v>368</v>
      </c>
      <c r="E203" s="32"/>
      <c r="F203" s="33"/>
    </row>
    <row r="204" spans="1:8" s="23" customFormat="1" x14ac:dyDescent="0.2">
      <c r="A204" s="22"/>
      <c r="B204" s="30"/>
      <c r="C204" s="30"/>
      <c r="D204" s="31" t="s">
        <v>369</v>
      </c>
      <c r="E204" s="32"/>
      <c r="F204" s="33"/>
    </row>
    <row r="205" spans="1:8" s="23" customFormat="1" ht="216.75" x14ac:dyDescent="0.2">
      <c r="A205" s="22" t="s">
        <v>370</v>
      </c>
      <c r="B205" s="30">
        <v>2</v>
      </c>
      <c r="C205" s="30" t="s">
        <v>14</v>
      </c>
      <c r="D205" s="31" t="s">
        <v>371</v>
      </c>
      <c r="E205" s="34"/>
      <c r="F205" s="33">
        <f>IF(AND(ISEVEN(ROUND(E205,5)* B205*10^2),ROUND(MOD(ROUND(E205,5)* B205*10^2,1),2)&lt;=0.5),ROUNDDOWN(ROUND(E205,5)* B205,2),ROUND(ROUND(E205,5)* B205,2))</f>
        <v>0</v>
      </c>
      <c r="G205" s="23">
        <f>IF(AND(ISEVEN(H205*10^2),ROUND(MOD(H205*10^2,1),2)&lt;=0.5),ROUNDDOWN(H205,2),ROUND(H205,2))</f>
        <v>0</v>
      </c>
      <c r="H205" s="23">
        <f>0.1 * F205</f>
        <v>0</v>
      </c>
    </row>
    <row r="206" spans="1:8" s="23" customFormat="1" ht="102" x14ac:dyDescent="0.2">
      <c r="A206" s="22" t="s">
        <v>372</v>
      </c>
      <c r="B206" s="30">
        <v>70</v>
      </c>
      <c r="C206" s="30" t="s">
        <v>56</v>
      </c>
      <c r="D206" s="31" t="s">
        <v>373</v>
      </c>
      <c r="E206" s="34"/>
      <c r="F206" s="33">
        <f>IF(AND(ISEVEN(ROUND(E206,5)* B206*10^2),ROUND(MOD(ROUND(E206,5)* B206*10^2,1),2)&lt;=0.5),ROUNDDOWN(ROUND(E206,5)* B206,2),ROUND(ROUND(E206,5)* B206,2))</f>
        <v>0</v>
      </c>
      <c r="G206" s="23">
        <f>IF(AND(ISEVEN(H206*10^2),ROUND(MOD(H206*10^2,1),2)&lt;=0.5),ROUNDDOWN(H206,2),ROUND(H206,2))</f>
        <v>0</v>
      </c>
      <c r="H206" s="23">
        <f>0.1 * F206</f>
        <v>0</v>
      </c>
    </row>
    <row r="207" spans="1:8" s="23" customFormat="1" ht="293.25" x14ac:dyDescent="0.2">
      <c r="A207" s="22" t="s">
        <v>374</v>
      </c>
      <c r="B207" s="30">
        <v>1</v>
      </c>
      <c r="C207" s="30" t="s">
        <v>14</v>
      </c>
      <c r="D207" s="31" t="s">
        <v>375</v>
      </c>
      <c r="E207" s="34"/>
      <c r="F207" s="33">
        <f>IF(AND(ISEVEN(ROUND(E207,5)* B207*10^2),ROUND(MOD(ROUND(E207,5)* B207*10^2,1),2)&lt;=0.5),ROUNDDOWN(ROUND(E207,5)* B207,2),ROUND(ROUND(E207,5)* B207,2))</f>
        <v>0</v>
      </c>
      <c r="G207" s="23">
        <f>IF(AND(ISEVEN(H207*10^2),ROUND(MOD(H207*10^2,1),2)&lt;=0.5),ROUNDDOWN(H207,2),ROUND(H207,2))</f>
        <v>0</v>
      </c>
      <c r="H207" s="23">
        <f>0.1 * F207</f>
        <v>0</v>
      </c>
    </row>
    <row r="208" spans="1:8" s="23" customFormat="1" ht="409.5" x14ac:dyDescent="0.2">
      <c r="A208" s="22" t="s">
        <v>376</v>
      </c>
      <c r="B208" s="30">
        <v>1</v>
      </c>
      <c r="C208" s="30" t="s">
        <v>14</v>
      </c>
      <c r="D208" s="31" t="s">
        <v>377</v>
      </c>
      <c r="E208" s="34"/>
      <c r="F208" s="33">
        <f>IF(AND(ISEVEN(ROUND(E208,5)* B208*10^2),ROUND(MOD(ROUND(E208,5)* B208*10^2,1),2)&lt;=0.5),ROUNDDOWN(ROUND(E208,5)* B208,2),ROUND(ROUND(E208,5)* B208,2))</f>
        <v>0</v>
      </c>
      <c r="G208" s="23">
        <f>IF(AND(ISEVEN(H208*10^2),ROUND(MOD(H208*10^2,1),2)&lt;=0.5),ROUNDDOWN(H208,2),ROUND(H208,2))</f>
        <v>0</v>
      </c>
      <c r="H208" s="23">
        <f>0.1 * F208</f>
        <v>0</v>
      </c>
    </row>
    <row r="209" spans="1:8" s="23" customFormat="1" x14ac:dyDescent="0.2">
      <c r="A209" s="22"/>
      <c r="B209" s="30"/>
      <c r="C209" s="30"/>
      <c r="D209" s="31" t="s">
        <v>378</v>
      </c>
      <c r="E209" s="32"/>
      <c r="F209" s="33"/>
    </row>
    <row r="210" spans="1:8" s="23" customFormat="1" ht="102" x14ac:dyDescent="0.2">
      <c r="A210" s="22" t="s">
        <v>379</v>
      </c>
      <c r="B210" s="30">
        <v>2</v>
      </c>
      <c r="C210" s="30" t="s">
        <v>14</v>
      </c>
      <c r="D210" s="31" t="s">
        <v>380</v>
      </c>
      <c r="E210" s="34"/>
      <c r="F210" s="33">
        <f>IF(AND(ISEVEN(ROUND(E210,5)* B210*10^2),ROUND(MOD(ROUND(E210,5)* B210*10^2,1),2)&lt;=0.5),ROUNDDOWN(ROUND(E210,5)* B210,2),ROUND(ROUND(E210,5)* B210,2))</f>
        <v>0</v>
      </c>
      <c r="G210" s="23">
        <f>IF(AND(ISEVEN(H210*10^2),ROUND(MOD(H210*10^2,1),2)&lt;=0.5),ROUNDDOWN(H210,2),ROUND(H210,2))</f>
        <v>0</v>
      </c>
      <c r="H210" s="23">
        <f>0.1 * F210</f>
        <v>0</v>
      </c>
    </row>
    <row r="211" spans="1:8" s="23" customFormat="1" ht="25.5" x14ac:dyDescent="0.2">
      <c r="A211" s="22"/>
      <c r="B211" s="30"/>
      <c r="C211" s="30"/>
      <c r="D211" s="31" t="s">
        <v>381</v>
      </c>
      <c r="E211" s="32"/>
      <c r="F211" s="33"/>
    </row>
    <row r="212" spans="1:8" s="23" customFormat="1" ht="280.5" x14ac:dyDescent="0.2">
      <c r="A212" s="22" t="s">
        <v>382</v>
      </c>
      <c r="B212" s="30">
        <v>2</v>
      </c>
      <c r="C212" s="30" t="s">
        <v>14</v>
      </c>
      <c r="D212" s="31" t="s">
        <v>383</v>
      </c>
      <c r="E212" s="34"/>
      <c r="F212" s="33">
        <f t="shared" ref="F212:F227" si="27">IF(AND(ISEVEN(ROUND(E212,5)* B212*10^2),ROUND(MOD(ROUND(E212,5)* B212*10^2,1),2)&lt;=0.5),ROUNDDOWN(ROUND(E212,5)* B212,2),ROUND(ROUND(E212,5)* B212,2))</f>
        <v>0</v>
      </c>
      <c r="G212" s="23">
        <f t="shared" ref="G212:G227" si="28">IF(AND(ISEVEN(H212*10^2),ROUND(MOD(H212*10^2,1),2)&lt;=0.5),ROUNDDOWN(H212,2),ROUND(H212,2))</f>
        <v>0</v>
      </c>
      <c r="H212" s="23">
        <f t="shared" ref="H212:H227" si="29">0.1 * F212</f>
        <v>0</v>
      </c>
    </row>
    <row r="213" spans="1:8" s="23" customFormat="1" ht="114.75" x14ac:dyDescent="0.2">
      <c r="A213" s="22" t="s">
        <v>384</v>
      </c>
      <c r="B213" s="30">
        <v>2</v>
      </c>
      <c r="C213" s="30" t="s">
        <v>14</v>
      </c>
      <c r="D213" s="31" t="s">
        <v>385</v>
      </c>
      <c r="E213" s="34"/>
      <c r="F213" s="33">
        <f t="shared" si="27"/>
        <v>0</v>
      </c>
      <c r="G213" s="23">
        <f t="shared" si="28"/>
        <v>0</v>
      </c>
      <c r="H213" s="23">
        <f t="shared" si="29"/>
        <v>0</v>
      </c>
    </row>
    <row r="214" spans="1:8" s="23" customFormat="1" ht="127.5" x14ac:dyDescent="0.2">
      <c r="A214" s="22" t="s">
        <v>386</v>
      </c>
      <c r="B214" s="30">
        <v>2</v>
      </c>
      <c r="C214" s="30" t="s">
        <v>14</v>
      </c>
      <c r="D214" s="31" t="s">
        <v>387</v>
      </c>
      <c r="E214" s="34"/>
      <c r="F214" s="33">
        <f t="shared" si="27"/>
        <v>0</v>
      </c>
      <c r="G214" s="23">
        <f t="shared" si="28"/>
        <v>0</v>
      </c>
      <c r="H214" s="23">
        <f t="shared" si="29"/>
        <v>0</v>
      </c>
    </row>
    <row r="215" spans="1:8" s="23" customFormat="1" ht="127.5" x14ac:dyDescent="0.2">
      <c r="A215" s="22" t="s">
        <v>388</v>
      </c>
      <c r="B215" s="30">
        <v>2</v>
      </c>
      <c r="C215" s="30" t="s">
        <v>14</v>
      </c>
      <c r="D215" s="31" t="s">
        <v>389</v>
      </c>
      <c r="E215" s="34"/>
      <c r="F215" s="33">
        <f t="shared" si="27"/>
        <v>0</v>
      </c>
      <c r="G215" s="23">
        <f t="shared" si="28"/>
        <v>0</v>
      </c>
      <c r="H215" s="23">
        <f t="shared" si="29"/>
        <v>0</v>
      </c>
    </row>
    <row r="216" spans="1:8" s="23" customFormat="1" ht="127.5" x14ac:dyDescent="0.2">
      <c r="A216" s="22" t="s">
        <v>390</v>
      </c>
      <c r="B216" s="30">
        <v>2</v>
      </c>
      <c r="C216" s="30" t="s">
        <v>14</v>
      </c>
      <c r="D216" s="31" t="s">
        <v>391</v>
      </c>
      <c r="E216" s="34"/>
      <c r="F216" s="33">
        <f t="shared" si="27"/>
        <v>0</v>
      </c>
      <c r="G216" s="23">
        <f t="shared" si="28"/>
        <v>0</v>
      </c>
      <c r="H216" s="23">
        <f t="shared" si="29"/>
        <v>0</v>
      </c>
    </row>
    <row r="217" spans="1:8" s="23" customFormat="1" ht="114.75" x14ac:dyDescent="0.2">
      <c r="A217" s="22" t="s">
        <v>392</v>
      </c>
      <c r="B217" s="30">
        <v>2</v>
      </c>
      <c r="C217" s="30" t="s">
        <v>14</v>
      </c>
      <c r="D217" s="31" t="s">
        <v>393</v>
      </c>
      <c r="E217" s="34"/>
      <c r="F217" s="33">
        <f t="shared" si="27"/>
        <v>0</v>
      </c>
      <c r="G217" s="23">
        <f t="shared" si="28"/>
        <v>0</v>
      </c>
      <c r="H217" s="23">
        <f t="shared" si="29"/>
        <v>0</v>
      </c>
    </row>
    <row r="218" spans="1:8" s="23" customFormat="1" ht="114.75" x14ac:dyDescent="0.2">
      <c r="A218" s="22" t="s">
        <v>394</v>
      </c>
      <c r="B218" s="30">
        <v>2</v>
      </c>
      <c r="C218" s="30" t="s">
        <v>14</v>
      </c>
      <c r="D218" s="31" t="s">
        <v>395</v>
      </c>
      <c r="E218" s="34"/>
      <c r="F218" s="33">
        <f t="shared" si="27"/>
        <v>0</v>
      </c>
      <c r="G218" s="23">
        <f t="shared" si="28"/>
        <v>0</v>
      </c>
      <c r="H218" s="23">
        <f t="shared" si="29"/>
        <v>0</v>
      </c>
    </row>
    <row r="219" spans="1:8" s="23" customFormat="1" ht="127.5" x14ac:dyDescent="0.2">
      <c r="A219" s="22" t="s">
        <v>396</v>
      </c>
      <c r="B219" s="30">
        <v>2</v>
      </c>
      <c r="C219" s="30" t="s">
        <v>14</v>
      </c>
      <c r="D219" s="31" t="s">
        <v>397</v>
      </c>
      <c r="E219" s="34"/>
      <c r="F219" s="33">
        <f t="shared" si="27"/>
        <v>0</v>
      </c>
      <c r="G219" s="23">
        <f t="shared" si="28"/>
        <v>0</v>
      </c>
      <c r="H219" s="23">
        <f t="shared" si="29"/>
        <v>0</v>
      </c>
    </row>
    <row r="220" spans="1:8" s="23" customFormat="1" ht="127.5" x14ac:dyDescent="0.2">
      <c r="A220" s="22" t="s">
        <v>398</v>
      </c>
      <c r="B220" s="30">
        <v>2</v>
      </c>
      <c r="C220" s="30" t="s">
        <v>14</v>
      </c>
      <c r="D220" s="31" t="s">
        <v>399</v>
      </c>
      <c r="E220" s="34"/>
      <c r="F220" s="33">
        <f t="shared" si="27"/>
        <v>0</v>
      </c>
      <c r="G220" s="23">
        <f t="shared" si="28"/>
        <v>0</v>
      </c>
      <c r="H220" s="23">
        <f t="shared" si="29"/>
        <v>0</v>
      </c>
    </row>
    <row r="221" spans="1:8" s="23" customFormat="1" ht="89.25" x14ac:dyDescent="0.2">
      <c r="A221" s="22" t="s">
        <v>400</v>
      </c>
      <c r="B221" s="30">
        <v>2</v>
      </c>
      <c r="C221" s="30" t="s">
        <v>14</v>
      </c>
      <c r="D221" s="31" t="s">
        <v>401</v>
      </c>
      <c r="E221" s="34"/>
      <c r="F221" s="33">
        <f t="shared" si="27"/>
        <v>0</v>
      </c>
      <c r="G221" s="23">
        <f t="shared" si="28"/>
        <v>0</v>
      </c>
      <c r="H221" s="23">
        <f t="shared" si="29"/>
        <v>0</v>
      </c>
    </row>
    <row r="222" spans="1:8" s="23" customFormat="1" ht="76.5" x14ac:dyDescent="0.2">
      <c r="A222" s="22" t="s">
        <v>402</v>
      </c>
      <c r="B222" s="30">
        <v>2</v>
      </c>
      <c r="C222" s="30" t="s">
        <v>14</v>
      </c>
      <c r="D222" s="31" t="s">
        <v>403</v>
      </c>
      <c r="E222" s="34"/>
      <c r="F222" s="33">
        <f t="shared" si="27"/>
        <v>0</v>
      </c>
      <c r="G222" s="23">
        <f t="shared" si="28"/>
        <v>0</v>
      </c>
      <c r="H222" s="23">
        <f t="shared" si="29"/>
        <v>0</v>
      </c>
    </row>
    <row r="223" spans="1:8" s="23" customFormat="1" ht="127.5" x14ac:dyDescent="0.2">
      <c r="A223" s="22" t="s">
        <v>404</v>
      </c>
      <c r="B223" s="30">
        <v>2</v>
      </c>
      <c r="C223" s="30" t="s">
        <v>14</v>
      </c>
      <c r="D223" s="31" t="s">
        <v>405</v>
      </c>
      <c r="E223" s="34"/>
      <c r="F223" s="33">
        <f t="shared" si="27"/>
        <v>0</v>
      </c>
      <c r="G223" s="23">
        <f t="shared" si="28"/>
        <v>0</v>
      </c>
      <c r="H223" s="23">
        <f t="shared" si="29"/>
        <v>0</v>
      </c>
    </row>
    <row r="224" spans="1:8" s="23" customFormat="1" ht="114.75" x14ac:dyDescent="0.2">
      <c r="A224" s="22" t="s">
        <v>406</v>
      </c>
      <c r="B224" s="30">
        <v>2</v>
      </c>
      <c r="C224" s="30" t="s">
        <v>14</v>
      </c>
      <c r="D224" s="31" t="s">
        <v>407</v>
      </c>
      <c r="E224" s="34"/>
      <c r="F224" s="33">
        <f t="shared" si="27"/>
        <v>0</v>
      </c>
      <c r="G224" s="23">
        <f t="shared" si="28"/>
        <v>0</v>
      </c>
      <c r="H224" s="23">
        <f t="shared" si="29"/>
        <v>0</v>
      </c>
    </row>
    <row r="225" spans="1:8" s="23" customFormat="1" ht="114.75" x14ac:dyDescent="0.2">
      <c r="A225" s="22" t="s">
        <v>408</v>
      </c>
      <c r="B225" s="30">
        <v>2</v>
      </c>
      <c r="C225" s="30" t="s">
        <v>14</v>
      </c>
      <c r="D225" s="31" t="s">
        <v>409</v>
      </c>
      <c r="E225" s="34"/>
      <c r="F225" s="33">
        <f t="shared" si="27"/>
        <v>0</v>
      </c>
      <c r="G225" s="23">
        <f t="shared" si="28"/>
        <v>0</v>
      </c>
      <c r="H225" s="23">
        <f t="shared" si="29"/>
        <v>0</v>
      </c>
    </row>
    <row r="226" spans="1:8" s="23" customFormat="1" ht="127.5" x14ac:dyDescent="0.2">
      <c r="A226" s="22" t="s">
        <v>410</v>
      </c>
      <c r="B226" s="30">
        <v>2</v>
      </c>
      <c r="C226" s="30" t="s">
        <v>14</v>
      </c>
      <c r="D226" s="31" t="s">
        <v>411</v>
      </c>
      <c r="E226" s="34"/>
      <c r="F226" s="33">
        <f t="shared" si="27"/>
        <v>0</v>
      </c>
      <c r="G226" s="23">
        <f t="shared" si="28"/>
        <v>0</v>
      </c>
      <c r="H226" s="23">
        <f t="shared" si="29"/>
        <v>0</v>
      </c>
    </row>
    <row r="227" spans="1:8" s="23" customFormat="1" ht="127.5" x14ac:dyDescent="0.2">
      <c r="A227" s="22" t="s">
        <v>412</v>
      </c>
      <c r="B227" s="30">
        <v>4</v>
      </c>
      <c r="C227" s="30" t="s">
        <v>14</v>
      </c>
      <c r="D227" s="31" t="s">
        <v>413</v>
      </c>
      <c r="E227" s="34"/>
      <c r="F227" s="33">
        <f t="shared" si="27"/>
        <v>0</v>
      </c>
      <c r="G227" s="23">
        <f t="shared" si="28"/>
        <v>0</v>
      </c>
      <c r="H227" s="23">
        <f t="shared" si="29"/>
        <v>0</v>
      </c>
    </row>
    <row r="228" spans="1:8" s="23" customFormat="1" x14ac:dyDescent="0.2">
      <c r="A228" s="22"/>
      <c r="B228" s="30"/>
      <c r="C228" s="30"/>
      <c r="D228" s="31" t="s">
        <v>414</v>
      </c>
      <c r="E228" s="32"/>
      <c r="F228" s="33"/>
    </row>
    <row r="229" spans="1:8" s="23" customFormat="1" ht="89.25" x14ac:dyDescent="0.2">
      <c r="A229" s="22" t="s">
        <v>415</v>
      </c>
      <c r="B229" s="30">
        <v>1</v>
      </c>
      <c r="C229" s="30" t="s">
        <v>14</v>
      </c>
      <c r="D229" s="31" t="s">
        <v>416</v>
      </c>
      <c r="E229" s="34"/>
      <c r="F229" s="33">
        <f>IF(AND(ISEVEN(ROUND(E229,5)* B229*10^2),ROUND(MOD(ROUND(E229,5)* B229*10^2,1),2)&lt;=0.5),ROUNDDOWN(ROUND(E229,5)* B229,2),ROUND(ROUND(E229,5)* B229,2))</f>
        <v>0</v>
      </c>
      <c r="G229" s="23">
        <f>IF(AND(ISEVEN(H229*10^2),ROUND(MOD(H229*10^2,1),2)&lt;=0.5),ROUNDDOWN(H229,2),ROUND(H229,2))</f>
        <v>0</v>
      </c>
      <c r="H229" s="23">
        <f>0.1 * F229</f>
        <v>0</v>
      </c>
    </row>
    <row r="230" spans="1:8" s="23" customFormat="1" ht="89.25" x14ac:dyDescent="0.2">
      <c r="A230" s="22" t="s">
        <v>417</v>
      </c>
      <c r="B230" s="30">
        <v>1</v>
      </c>
      <c r="C230" s="30" t="s">
        <v>14</v>
      </c>
      <c r="D230" s="31" t="s">
        <v>418</v>
      </c>
      <c r="E230" s="34"/>
      <c r="F230" s="33">
        <f>IF(AND(ISEVEN(ROUND(E230,5)* B230*10^2),ROUND(MOD(ROUND(E230,5)* B230*10^2,1),2)&lt;=0.5),ROUNDDOWN(ROUND(E230,5)* B230,2),ROUND(ROUND(E230,5)* B230,2))</f>
        <v>0</v>
      </c>
      <c r="G230" s="23">
        <f>IF(AND(ISEVEN(H230*10^2),ROUND(MOD(H230*10^2,1),2)&lt;=0.5),ROUNDDOWN(H230,2),ROUND(H230,2))</f>
        <v>0</v>
      </c>
      <c r="H230" s="23">
        <f>0.1 * F230</f>
        <v>0</v>
      </c>
    </row>
    <row r="231" spans="1:8" s="23" customFormat="1" ht="127.5" x14ac:dyDescent="0.2">
      <c r="A231" s="22" t="s">
        <v>419</v>
      </c>
      <c r="B231" s="30">
        <v>1</v>
      </c>
      <c r="C231" s="30" t="s">
        <v>14</v>
      </c>
      <c r="D231" s="31" t="s">
        <v>420</v>
      </c>
      <c r="E231" s="34"/>
      <c r="F231" s="33">
        <f>IF(AND(ISEVEN(ROUND(E231,5)* B231*10^2),ROUND(MOD(ROUND(E231,5)* B231*10^2,1),2)&lt;=0.5),ROUNDDOWN(ROUND(E231,5)* B231,2),ROUND(ROUND(E231,5)* B231,2))</f>
        <v>0</v>
      </c>
      <c r="G231" s="23">
        <f>IF(AND(ISEVEN(H231*10^2),ROUND(MOD(H231*10^2,1),2)&lt;=0.5),ROUNDDOWN(H231,2),ROUND(H231,2))</f>
        <v>0</v>
      </c>
      <c r="H231" s="23">
        <f>0.1 * F231</f>
        <v>0</v>
      </c>
    </row>
    <row r="232" spans="1:8" s="23" customFormat="1" ht="127.5" x14ac:dyDescent="0.2">
      <c r="A232" s="22" t="s">
        <v>421</v>
      </c>
      <c r="B232" s="30">
        <v>2</v>
      </c>
      <c r="C232" s="30" t="s">
        <v>14</v>
      </c>
      <c r="D232" s="31" t="s">
        <v>422</v>
      </c>
      <c r="E232" s="34"/>
      <c r="F232" s="33">
        <f>IF(AND(ISEVEN(ROUND(E232,5)* B232*10^2),ROUND(MOD(ROUND(E232,5)* B232*10^2,1),2)&lt;=0.5),ROUNDDOWN(ROUND(E232,5)* B232,2),ROUND(ROUND(E232,5)* B232,2))</f>
        <v>0</v>
      </c>
      <c r="G232" s="23">
        <f>IF(AND(ISEVEN(H232*10^2),ROUND(MOD(H232*10^2,1),2)&lt;=0.5),ROUNDDOWN(H232,2),ROUND(H232,2))</f>
        <v>0</v>
      </c>
      <c r="H232" s="23">
        <f>0.1 * F232</f>
        <v>0</v>
      </c>
    </row>
    <row r="233" spans="1:8" s="23" customFormat="1" x14ac:dyDescent="0.2">
      <c r="A233" s="22"/>
      <c r="B233" s="30"/>
      <c r="C233" s="30"/>
      <c r="D233" s="31" t="s">
        <v>423</v>
      </c>
      <c r="E233" s="32"/>
      <c r="F233" s="33"/>
    </row>
    <row r="234" spans="1:8" s="23" customFormat="1" ht="114.75" x14ac:dyDescent="0.2">
      <c r="A234" s="22" t="s">
        <v>424</v>
      </c>
      <c r="B234" s="30">
        <v>477</v>
      </c>
      <c r="C234" s="30" t="s">
        <v>56</v>
      </c>
      <c r="D234" s="31" t="s">
        <v>425</v>
      </c>
      <c r="E234" s="34"/>
      <c r="F234" s="33">
        <f t="shared" ref="F234:F248" si="30">IF(AND(ISEVEN(ROUND(E234,5)* B234*10^2),ROUND(MOD(ROUND(E234,5)* B234*10^2,1),2)&lt;=0.5),ROUNDDOWN(ROUND(E234,5)* B234,2),ROUND(ROUND(E234,5)* B234,2))</f>
        <v>0</v>
      </c>
      <c r="G234" s="23">
        <f t="shared" ref="G234:G248" si="31">IF(AND(ISEVEN(H234*10^2),ROUND(MOD(H234*10^2,1),2)&lt;=0.5),ROUNDDOWN(H234,2),ROUND(H234,2))</f>
        <v>0</v>
      </c>
      <c r="H234" s="23">
        <f t="shared" ref="H234:H248" si="32">0.1 * F234</f>
        <v>0</v>
      </c>
    </row>
    <row r="235" spans="1:8" s="23" customFormat="1" ht="114.75" x14ac:dyDescent="0.2">
      <c r="A235" s="22" t="s">
        <v>426</v>
      </c>
      <c r="B235" s="30">
        <v>325</v>
      </c>
      <c r="C235" s="30" t="s">
        <v>56</v>
      </c>
      <c r="D235" s="31" t="s">
        <v>427</v>
      </c>
      <c r="E235" s="34"/>
      <c r="F235" s="33">
        <f t="shared" si="30"/>
        <v>0</v>
      </c>
      <c r="G235" s="23">
        <f t="shared" si="31"/>
        <v>0</v>
      </c>
      <c r="H235" s="23">
        <f t="shared" si="32"/>
        <v>0</v>
      </c>
    </row>
    <row r="236" spans="1:8" s="23" customFormat="1" ht="114.75" x14ac:dyDescent="0.2">
      <c r="A236" s="22" t="s">
        <v>428</v>
      </c>
      <c r="B236" s="30">
        <v>137</v>
      </c>
      <c r="C236" s="30" t="s">
        <v>56</v>
      </c>
      <c r="D236" s="31" t="s">
        <v>429</v>
      </c>
      <c r="E236" s="34"/>
      <c r="F236" s="33">
        <f t="shared" si="30"/>
        <v>0</v>
      </c>
      <c r="G236" s="23">
        <f t="shared" si="31"/>
        <v>0</v>
      </c>
      <c r="H236" s="23">
        <f t="shared" si="32"/>
        <v>0</v>
      </c>
    </row>
    <row r="237" spans="1:8" s="23" customFormat="1" ht="114.75" x14ac:dyDescent="0.2">
      <c r="A237" s="22" t="s">
        <v>430</v>
      </c>
      <c r="B237" s="30">
        <v>165</v>
      </c>
      <c r="C237" s="30" t="s">
        <v>56</v>
      </c>
      <c r="D237" s="31" t="s">
        <v>431</v>
      </c>
      <c r="E237" s="34"/>
      <c r="F237" s="33">
        <f t="shared" si="30"/>
        <v>0</v>
      </c>
      <c r="G237" s="23">
        <f t="shared" si="31"/>
        <v>0</v>
      </c>
      <c r="H237" s="23">
        <f t="shared" si="32"/>
        <v>0</v>
      </c>
    </row>
    <row r="238" spans="1:8" s="23" customFormat="1" ht="114.75" x14ac:dyDescent="0.2">
      <c r="A238" s="22" t="s">
        <v>432</v>
      </c>
      <c r="B238" s="30">
        <v>41</v>
      </c>
      <c r="C238" s="30" t="s">
        <v>56</v>
      </c>
      <c r="D238" s="31" t="s">
        <v>433</v>
      </c>
      <c r="E238" s="34"/>
      <c r="F238" s="33">
        <f t="shared" si="30"/>
        <v>0</v>
      </c>
      <c r="G238" s="23">
        <f t="shared" si="31"/>
        <v>0</v>
      </c>
      <c r="H238" s="23">
        <f t="shared" si="32"/>
        <v>0</v>
      </c>
    </row>
    <row r="239" spans="1:8" s="23" customFormat="1" ht="114.75" x14ac:dyDescent="0.2">
      <c r="A239" s="22" t="s">
        <v>434</v>
      </c>
      <c r="B239" s="30">
        <v>90</v>
      </c>
      <c r="C239" s="30" t="s">
        <v>56</v>
      </c>
      <c r="D239" s="31" t="s">
        <v>435</v>
      </c>
      <c r="E239" s="34"/>
      <c r="F239" s="33">
        <f t="shared" si="30"/>
        <v>0</v>
      </c>
      <c r="G239" s="23">
        <f t="shared" si="31"/>
        <v>0</v>
      </c>
      <c r="H239" s="23">
        <f t="shared" si="32"/>
        <v>0</v>
      </c>
    </row>
    <row r="240" spans="1:8" s="23" customFormat="1" ht="114.75" x14ac:dyDescent="0.2">
      <c r="A240" s="22" t="s">
        <v>436</v>
      </c>
      <c r="B240" s="30">
        <v>40</v>
      </c>
      <c r="C240" s="30" t="s">
        <v>56</v>
      </c>
      <c r="D240" s="31" t="s">
        <v>437</v>
      </c>
      <c r="E240" s="34"/>
      <c r="F240" s="33">
        <f t="shared" si="30"/>
        <v>0</v>
      </c>
      <c r="G240" s="23">
        <f t="shared" si="31"/>
        <v>0</v>
      </c>
      <c r="H240" s="23">
        <f t="shared" si="32"/>
        <v>0</v>
      </c>
    </row>
    <row r="241" spans="1:8" s="23" customFormat="1" ht="114.75" x14ac:dyDescent="0.2">
      <c r="A241" s="22" t="s">
        <v>438</v>
      </c>
      <c r="B241" s="30">
        <v>78</v>
      </c>
      <c r="C241" s="30" t="s">
        <v>56</v>
      </c>
      <c r="D241" s="31" t="s">
        <v>439</v>
      </c>
      <c r="E241" s="34"/>
      <c r="F241" s="33">
        <f t="shared" si="30"/>
        <v>0</v>
      </c>
      <c r="G241" s="23">
        <f t="shared" si="31"/>
        <v>0</v>
      </c>
      <c r="H241" s="23">
        <f t="shared" si="32"/>
        <v>0</v>
      </c>
    </row>
    <row r="242" spans="1:8" s="23" customFormat="1" ht="114.75" x14ac:dyDescent="0.2">
      <c r="A242" s="22" t="s">
        <v>440</v>
      </c>
      <c r="B242" s="30">
        <v>18</v>
      </c>
      <c r="C242" s="30" t="s">
        <v>56</v>
      </c>
      <c r="D242" s="31" t="s">
        <v>441</v>
      </c>
      <c r="E242" s="34"/>
      <c r="F242" s="33">
        <f t="shared" si="30"/>
        <v>0</v>
      </c>
      <c r="G242" s="23">
        <f t="shared" si="31"/>
        <v>0</v>
      </c>
      <c r="H242" s="23">
        <f t="shared" si="32"/>
        <v>0</v>
      </c>
    </row>
    <row r="243" spans="1:8" s="23" customFormat="1" ht="114.75" x14ac:dyDescent="0.2">
      <c r="A243" s="22" t="s">
        <v>442</v>
      </c>
      <c r="B243" s="30">
        <v>19</v>
      </c>
      <c r="C243" s="30" t="s">
        <v>56</v>
      </c>
      <c r="D243" s="31" t="s">
        <v>443</v>
      </c>
      <c r="E243" s="34"/>
      <c r="F243" s="33">
        <f t="shared" si="30"/>
        <v>0</v>
      </c>
      <c r="G243" s="23">
        <f t="shared" si="31"/>
        <v>0</v>
      </c>
      <c r="H243" s="23">
        <f t="shared" si="32"/>
        <v>0</v>
      </c>
    </row>
    <row r="244" spans="1:8" s="23" customFormat="1" ht="114.75" x14ac:dyDescent="0.2">
      <c r="A244" s="22" t="s">
        <v>444</v>
      </c>
      <c r="B244" s="30">
        <v>156</v>
      </c>
      <c r="C244" s="30" t="s">
        <v>56</v>
      </c>
      <c r="D244" s="31" t="s">
        <v>445</v>
      </c>
      <c r="E244" s="34"/>
      <c r="F244" s="33">
        <f t="shared" si="30"/>
        <v>0</v>
      </c>
      <c r="G244" s="23">
        <f t="shared" si="31"/>
        <v>0</v>
      </c>
      <c r="H244" s="23">
        <f t="shared" si="32"/>
        <v>0</v>
      </c>
    </row>
    <row r="245" spans="1:8" s="23" customFormat="1" ht="114.75" x14ac:dyDescent="0.2">
      <c r="A245" s="22" t="s">
        <v>446</v>
      </c>
      <c r="B245" s="30">
        <v>25</v>
      </c>
      <c r="C245" s="30" t="s">
        <v>56</v>
      </c>
      <c r="D245" s="31" t="s">
        <v>447</v>
      </c>
      <c r="E245" s="34"/>
      <c r="F245" s="33">
        <f t="shared" si="30"/>
        <v>0</v>
      </c>
      <c r="G245" s="23">
        <f t="shared" si="31"/>
        <v>0</v>
      </c>
      <c r="H245" s="23">
        <f t="shared" si="32"/>
        <v>0</v>
      </c>
    </row>
    <row r="246" spans="1:8" s="23" customFormat="1" ht="114.75" x14ac:dyDescent="0.2">
      <c r="A246" s="22" t="s">
        <v>448</v>
      </c>
      <c r="B246" s="30">
        <v>31</v>
      </c>
      <c r="C246" s="30" t="s">
        <v>56</v>
      </c>
      <c r="D246" s="31" t="s">
        <v>449</v>
      </c>
      <c r="E246" s="34"/>
      <c r="F246" s="33">
        <f t="shared" si="30"/>
        <v>0</v>
      </c>
      <c r="G246" s="23">
        <f t="shared" si="31"/>
        <v>0</v>
      </c>
      <c r="H246" s="23">
        <f t="shared" si="32"/>
        <v>0</v>
      </c>
    </row>
    <row r="247" spans="1:8" s="23" customFormat="1" ht="114.75" x14ac:dyDescent="0.2">
      <c r="A247" s="22" t="s">
        <v>450</v>
      </c>
      <c r="B247" s="30">
        <v>125</v>
      </c>
      <c r="C247" s="30" t="s">
        <v>56</v>
      </c>
      <c r="D247" s="31" t="s">
        <v>451</v>
      </c>
      <c r="E247" s="34"/>
      <c r="F247" s="33">
        <f t="shared" si="30"/>
        <v>0</v>
      </c>
      <c r="G247" s="23">
        <f t="shared" si="31"/>
        <v>0</v>
      </c>
      <c r="H247" s="23">
        <f t="shared" si="32"/>
        <v>0</v>
      </c>
    </row>
    <row r="248" spans="1:8" s="23" customFormat="1" ht="114.75" x14ac:dyDescent="0.2">
      <c r="A248" s="22" t="s">
        <v>452</v>
      </c>
      <c r="B248" s="30">
        <v>23</v>
      </c>
      <c r="C248" s="30" t="s">
        <v>56</v>
      </c>
      <c r="D248" s="31" t="s">
        <v>453</v>
      </c>
      <c r="E248" s="34"/>
      <c r="F248" s="33">
        <f t="shared" si="30"/>
        <v>0</v>
      </c>
      <c r="G248" s="23">
        <f t="shared" si="31"/>
        <v>0</v>
      </c>
      <c r="H248" s="23">
        <f t="shared" si="32"/>
        <v>0</v>
      </c>
    </row>
    <row r="249" spans="1:8" s="23" customFormat="1" x14ac:dyDescent="0.2">
      <c r="A249" s="22"/>
      <c r="B249" s="30"/>
      <c r="C249" s="30"/>
      <c r="D249" s="31" t="s">
        <v>454</v>
      </c>
      <c r="E249" s="32"/>
      <c r="F249" s="33"/>
    </row>
    <row r="250" spans="1:8" s="23" customFormat="1" ht="51" x14ac:dyDescent="0.2">
      <c r="A250" s="22" t="s">
        <v>455</v>
      </c>
      <c r="B250" s="30">
        <v>1</v>
      </c>
      <c r="C250" s="30" t="s">
        <v>14</v>
      </c>
      <c r="D250" s="31" t="s">
        <v>456</v>
      </c>
      <c r="E250" s="34"/>
      <c r="F250" s="33">
        <f>IF(AND(ISEVEN(ROUND(E250,5)* B250*10^2),ROUND(MOD(ROUND(E250,5)* B250*10^2,1),2)&lt;=0.5),ROUNDDOWN(ROUND(E250,5)* B250,2),ROUND(ROUND(E250,5)* B250,2))</f>
        <v>0</v>
      </c>
      <c r="G250" s="23">
        <f>IF(AND(ISEVEN(H250*10^2),ROUND(MOD(H250*10^2,1),2)&lt;=0.5),ROUNDDOWN(H250,2),ROUND(H250,2))</f>
        <v>0</v>
      </c>
      <c r="H250" s="23">
        <f>0.1 * F250</f>
        <v>0</v>
      </c>
    </row>
    <row r="251" spans="1:8" s="23" customFormat="1" ht="76.5" x14ac:dyDescent="0.2">
      <c r="A251" s="22" t="s">
        <v>457</v>
      </c>
      <c r="B251" s="30">
        <v>12</v>
      </c>
      <c r="C251" s="30" t="s">
        <v>14</v>
      </c>
      <c r="D251" s="31" t="s">
        <v>458</v>
      </c>
      <c r="E251" s="34"/>
      <c r="F251" s="33">
        <f>IF(AND(ISEVEN(ROUND(E251,5)* B251*10^2),ROUND(MOD(ROUND(E251,5)* B251*10^2,1),2)&lt;=0.5),ROUNDDOWN(ROUND(E251,5)* B251,2),ROUND(ROUND(E251,5)* B251,2))</f>
        <v>0</v>
      </c>
      <c r="G251" s="23">
        <f>IF(AND(ISEVEN(H251*10^2),ROUND(MOD(H251*10^2,1),2)&lt;=0.5),ROUNDDOWN(H251,2),ROUND(H251,2))</f>
        <v>0</v>
      </c>
      <c r="H251" s="23">
        <f>0.1 * F251</f>
        <v>0</v>
      </c>
    </row>
    <row r="252" spans="1:8" s="23" customFormat="1" ht="76.5" x14ac:dyDescent="0.2">
      <c r="A252" s="22" t="s">
        <v>459</v>
      </c>
      <c r="B252" s="30">
        <v>8</v>
      </c>
      <c r="C252" s="30" t="s">
        <v>14</v>
      </c>
      <c r="D252" s="31" t="s">
        <v>460</v>
      </c>
      <c r="E252" s="34"/>
      <c r="F252" s="33">
        <f>IF(AND(ISEVEN(ROUND(E252,5)* B252*10^2),ROUND(MOD(ROUND(E252,5)* B252*10^2,1),2)&lt;=0.5),ROUNDDOWN(ROUND(E252,5)* B252,2),ROUND(ROUND(E252,5)* B252,2))</f>
        <v>0</v>
      </c>
      <c r="G252" s="23">
        <f>IF(AND(ISEVEN(H252*10^2),ROUND(MOD(H252*10^2,1),2)&lt;=0.5),ROUNDDOWN(H252,2),ROUND(H252,2))</f>
        <v>0</v>
      </c>
      <c r="H252" s="23">
        <f>0.1 * F252</f>
        <v>0</v>
      </c>
    </row>
    <row r="253" spans="1:8" s="23" customFormat="1" ht="76.5" x14ac:dyDescent="0.2">
      <c r="A253" s="22" t="s">
        <v>461</v>
      </c>
      <c r="B253" s="30">
        <v>10</v>
      </c>
      <c r="C253" s="30" t="s">
        <v>14</v>
      </c>
      <c r="D253" s="31" t="s">
        <v>462</v>
      </c>
      <c r="E253" s="34"/>
      <c r="F253" s="33">
        <f>IF(AND(ISEVEN(ROUND(E253,5)* B253*10^2),ROUND(MOD(ROUND(E253,5)* B253*10^2,1),2)&lt;=0.5),ROUNDDOWN(ROUND(E253,5)* B253,2),ROUND(ROUND(E253,5)* B253,2))</f>
        <v>0</v>
      </c>
      <c r="G253" s="23">
        <f>IF(AND(ISEVEN(H253*10^2),ROUND(MOD(H253*10^2,1),2)&lt;=0.5),ROUNDDOWN(H253,2),ROUND(H253,2))</f>
        <v>0</v>
      </c>
      <c r="H253" s="23">
        <f>0.1 * F253</f>
        <v>0</v>
      </c>
    </row>
    <row r="254" spans="1:8" s="23" customFormat="1" ht="76.5" x14ac:dyDescent="0.2">
      <c r="A254" s="22" t="s">
        <v>463</v>
      </c>
      <c r="B254" s="30">
        <v>15</v>
      </c>
      <c r="C254" s="30" t="s">
        <v>14</v>
      </c>
      <c r="D254" s="31" t="s">
        <v>464</v>
      </c>
      <c r="E254" s="34"/>
      <c r="F254" s="33">
        <f>IF(AND(ISEVEN(ROUND(E254,5)* B254*10^2),ROUND(MOD(ROUND(E254,5)* B254*10^2,1),2)&lt;=0.5),ROUNDDOWN(ROUND(E254,5)* B254,2),ROUND(ROUND(E254,5)* B254,2))</f>
        <v>0</v>
      </c>
      <c r="G254" s="23">
        <f>IF(AND(ISEVEN(H254*10^2),ROUND(MOD(H254*10^2,1),2)&lt;=0.5),ROUNDDOWN(H254,2),ROUND(H254,2))</f>
        <v>0</v>
      </c>
      <c r="H254" s="23">
        <f>0.1 * F254</f>
        <v>0</v>
      </c>
    </row>
    <row r="255" spans="1:8" s="23" customFormat="1" x14ac:dyDescent="0.2">
      <c r="A255" s="22"/>
      <c r="B255" s="30"/>
      <c r="C255" s="30"/>
      <c r="D255" s="31" t="s">
        <v>465</v>
      </c>
      <c r="E255" s="32"/>
      <c r="F255" s="33"/>
    </row>
    <row r="256" spans="1:8" s="23" customFormat="1" ht="127.5" x14ac:dyDescent="0.2">
      <c r="A256" s="22" t="s">
        <v>466</v>
      </c>
      <c r="B256" s="30">
        <v>1</v>
      </c>
      <c r="C256" s="30" t="s">
        <v>14</v>
      </c>
      <c r="D256" s="31" t="s">
        <v>467</v>
      </c>
      <c r="E256" s="34"/>
      <c r="F256" s="33">
        <f>IF(AND(ISEVEN(ROUND(E256,5)* B256*10^2),ROUND(MOD(ROUND(E256,5)* B256*10^2,1),2)&lt;=0.5),ROUNDDOWN(ROUND(E256,5)* B256,2),ROUND(ROUND(E256,5)* B256,2))</f>
        <v>0</v>
      </c>
      <c r="G256" s="23">
        <f>IF(AND(ISEVEN(H256*10^2),ROUND(MOD(H256*10^2,1),2)&lt;=0.5),ROUNDDOWN(H256,2),ROUND(H256,2))</f>
        <v>0</v>
      </c>
      <c r="H256" s="23">
        <f>0.1 * F256</f>
        <v>0</v>
      </c>
    </row>
    <row r="257" spans="1:8" s="23" customFormat="1" x14ac:dyDescent="0.2">
      <c r="A257" s="22"/>
      <c r="B257" s="30"/>
      <c r="C257" s="30"/>
      <c r="D257" s="31" t="s">
        <v>468</v>
      </c>
      <c r="E257" s="32"/>
      <c r="F257" s="33"/>
    </row>
    <row r="258" spans="1:8" s="23" customFormat="1" ht="127.5" x14ac:dyDescent="0.2">
      <c r="A258" s="22" t="s">
        <v>469</v>
      </c>
      <c r="B258" s="30">
        <v>1</v>
      </c>
      <c r="C258" s="30" t="s">
        <v>14</v>
      </c>
      <c r="D258" s="31" t="s">
        <v>467</v>
      </c>
      <c r="E258" s="34"/>
      <c r="F258" s="33">
        <f>IF(AND(ISEVEN(ROUND(E258,5)* B258*10^2),ROUND(MOD(ROUND(E258,5)* B258*10^2,1),2)&lt;=0.5),ROUNDDOWN(ROUND(E258,5)* B258,2),ROUND(ROUND(E258,5)* B258,2))</f>
        <v>0</v>
      </c>
      <c r="G258" s="23">
        <f>IF(AND(ISEVEN(H258*10^2),ROUND(MOD(H258*10^2,1),2)&lt;=0.5),ROUNDDOWN(H258,2),ROUND(H258,2))</f>
        <v>0</v>
      </c>
      <c r="H258" s="23">
        <f>0.1 * F258</f>
        <v>0</v>
      </c>
    </row>
    <row r="259" spans="1:8" s="23" customFormat="1" x14ac:dyDescent="0.2">
      <c r="A259" s="22"/>
      <c r="B259" s="30"/>
      <c r="C259" s="30"/>
      <c r="D259" s="31" t="s">
        <v>470</v>
      </c>
      <c r="E259" s="32"/>
      <c r="F259" s="33"/>
    </row>
    <row r="260" spans="1:8" s="23" customFormat="1" ht="114.75" x14ac:dyDescent="0.2">
      <c r="A260" s="22" t="s">
        <v>471</v>
      </c>
      <c r="B260" s="30">
        <v>1</v>
      </c>
      <c r="C260" s="30" t="s">
        <v>14</v>
      </c>
      <c r="D260" s="31" t="s">
        <v>472</v>
      </c>
      <c r="E260" s="34"/>
      <c r="F260" s="33">
        <f t="shared" ref="F260:F274" si="33">IF(AND(ISEVEN(ROUND(E260,5)* B260*10^2),ROUND(MOD(ROUND(E260,5)* B260*10^2,1),2)&lt;=0.5),ROUNDDOWN(ROUND(E260,5)* B260,2),ROUND(ROUND(E260,5)* B260,2))</f>
        <v>0</v>
      </c>
      <c r="G260" s="23">
        <f t="shared" ref="G260:G274" si="34">IF(AND(ISEVEN(H260*10^2),ROUND(MOD(H260*10^2,1),2)&lt;=0.5),ROUNDDOWN(H260,2),ROUND(H260,2))</f>
        <v>0</v>
      </c>
      <c r="H260" s="23">
        <f t="shared" ref="H260:H274" si="35">0.1 * F260</f>
        <v>0</v>
      </c>
    </row>
    <row r="261" spans="1:8" s="23" customFormat="1" ht="127.5" x14ac:dyDescent="0.2">
      <c r="A261" s="22" t="s">
        <v>473</v>
      </c>
      <c r="B261" s="30">
        <v>2</v>
      </c>
      <c r="C261" s="30" t="s">
        <v>14</v>
      </c>
      <c r="D261" s="31" t="s">
        <v>474</v>
      </c>
      <c r="E261" s="34"/>
      <c r="F261" s="33">
        <f t="shared" si="33"/>
        <v>0</v>
      </c>
      <c r="G261" s="23">
        <f t="shared" si="34"/>
        <v>0</v>
      </c>
      <c r="H261" s="23">
        <f t="shared" si="35"/>
        <v>0</v>
      </c>
    </row>
    <row r="262" spans="1:8" s="23" customFormat="1" ht="127.5" x14ac:dyDescent="0.2">
      <c r="A262" s="22" t="s">
        <v>475</v>
      </c>
      <c r="B262" s="30">
        <v>1</v>
      </c>
      <c r="C262" s="30" t="s">
        <v>14</v>
      </c>
      <c r="D262" s="31" t="s">
        <v>476</v>
      </c>
      <c r="E262" s="34"/>
      <c r="F262" s="33">
        <f t="shared" si="33"/>
        <v>0</v>
      </c>
      <c r="G262" s="23">
        <f t="shared" si="34"/>
        <v>0</v>
      </c>
      <c r="H262" s="23">
        <f t="shared" si="35"/>
        <v>0</v>
      </c>
    </row>
    <row r="263" spans="1:8" s="23" customFormat="1" ht="89.25" x14ac:dyDescent="0.2">
      <c r="A263" s="22" t="s">
        <v>477</v>
      </c>
      <c r="B263" s="30">
        <v>1</v>
      </c>
      <c r="C263" s="30" t="s">
        <v>14</v>
      </c>
      <c r="D263" s="31" t="s">
        <v>478</v>
      </c>
      <c r="E263" s="34"/>
      <c r="F263" s="33">
        <f t="shared" si="33"/>
        <v>0</v>
      </c>
      <c r="G263" s="23">
        <f t="shared" si="34"/>
        <v>0</v>
      </c>
      <c r="H263" s="23">
        <f t="shared" si="35"/>
        <v>0</v>
      </c>
    </row>
    <row r="264" spans="1:8" s="23" customFormat="1" ht="89.25" x14ac:dyDescent="0.2">
      <c r="A264" s="22" t="s">
        <v>479</v>
      </c>
      <c r="B264" s="30">
        <v>1</v>
      </c>
      <c r="C264" s="30" t="s">
        <v>14</v>
      </c>
      <c r="D264" s="31" t="s">
        <v>480</v>
      </c>
      <c r="E264" s="34"/>
      <c r="F264" s="33">
        <f t="shared" si="33"/>
        <v>0</v>
      </c>
      <c r="G264" s="23">
        <f t="shared" si="34"/>
        <v>0</v>
      </c>
      <c r="H264" s="23">
        <f t="shared" si="35"/>
        <v>0</v>
      </c>
    </row>
    <row r="265" spans="1:8" s="23" customFormat="1" ht="127.5" x14ac:dyDescent="0.2">
      <c r="A265" s="22" t="s">
        <v>481</v>
      </c>
      <c r="B265" s="30">
        <v>1</v>
      </c>
      <c r="C265" s="30" t="s">
        <v>14</v>
      </c>
      <c r="D265" s="31" t="s">
        <v>482</v>
      </c>
      <c r="E265" s="34"/>
      <c r="F265" s="33">
        <f t="shared" si="33"/>
        <v>0</v>
      </c>
      <c r="G265" s="23">
        <f t="shared" si="34"/>
        <v>0</v>
      </c>
      <c r="H265" s="23">
        <f t="shared" si="35"/>
        <v>0</v>
      </c>
    </row>
    <row r="266" spans="1:8" s="23" customFormat="1" ht="127.5" x14ac:dyDescent="0.2">
      <c r="A266" s="22" t="s">
        <v>483</v>
      </c>
      <c r="B266" s="30">
        <v>1</v>
      </c>
      <c r="C266" s="30" t="s">
        <v>14</v>
      </c>
      <c r="D266" s="31" t="s">
        <v>484</v>
      </c>
      <c r="E266" s="34"/>
      <c r="F266" s="33">
        <f t="shared" si="33"/>
        <v>0</v>
      </c>
      <c r="G266" s="23">
        <f t="shared" si="34"/>
        <v>0</v>
      </c>
      <c r="H266" s="23">
        <f t="shared" si="35"/>
        <v>0</v>
      </c>
    </row>
    <row r="267" spans="1:8" s="23" customFormat="1" ht="127.5" x14ac:dyDescent="0.2">
      <c r="A267" s="22" t="s">
        <v>485</v>
      </c>
      <c r="B267" s="30">
        <v>1</v>
      </c>
      <c r="C267" s="30" t="s">
        <v>14</v>
      </c>
      <c r="D267" s="31" t="s">
        <v>486</v>
      </c>
      <c r="E267" s="34"/>
      <c r="F267" s="33">
        <f t="shared" si="33"/>
        <v>0</v>
      </c>
      <c r="G267" s="23">
        <f t="shared" si="34"/>
        <v>0</v>
      </c>
      <c r="H267" s="23">
        <f t="shared" si="35"/>
        <v>0</v>
      </c>
    </row>
    <row r="268" spans="1:8" s="23" customFormat="1" ht="140.25" x14ac:dyDescent="0.2">
      <c r="A268" s="22" t="s">
        <v>487</v>
      </c>
      <c r="B268" s="30">
        <v>1</v>
      </c>
      <c r="C268" s="30" t="s">
        <v>14</v>
      </c>
      <c r="D268" s="31" t="s">
        <v>488</v>
      </c>
      <c r="E268" s="34"/>
      <c r="F268" s="33">
        <f t="shared" si="33"/>
        <v>0</v>
      </c>
      <c r="G268" s="23">
        <f t="shared" si="34"/>
        <v>0</v>
      </c>
      <c r="H268" s="23">
        <f t="shared" si="35"/>
        <v>0</v>
      </c>
    </row>
    <row r="269" spans="1:8" s="23" customFormat="1" ht="127.5" x14ac:dyDescent="0.2">
      <c r="A269" s="22" t="s">
        <v>489</v>
      </c>
      <c r="B269" s="30">
        <v>1</v>
      </c>
      <c r="C269" s="30" t="s">
        <v>14</v>
      </c>
      <c r="D269" s="31" t="s">
        <v>490</v>
      </c>
      <c r="E269" s="34"/>
      <c r="F269" s="33">
        <f t="shared" si="33"/>
        <v>0</v>
      </c>
      <c r="G269" s="23">
        <f t="shared" si="34"/>
        <v>0</v>
      </c>
      <c r="H269" s="23">
        <f t="shared" si="35"/>
        <v>0</v>
      </c>
    </row>
    <row r="270" spans="1:8" s="23" customFormat="1" ht="127.5" x14ac:dyDescent="0.2">
      <c r="A270" s="22" t="s">
        <v>491</v>
      </c>
      <c r="B270" s="30">
        <v>1</v>
      </c>
      <c r="C270" s="30" t="s">
        <v>14</v>
      </c>
      <c r="D270" s="31" t="s">
        <v>492</v>
      </c>
      <c r="E270" s="34"/>
      <c r="F270" s="33">
        <f t="shared" si="33"/>
        <v>0</v>
      </c>
      <c r="G270" s="23">
        <f t="shared" si="34"/>
        <v>0</v>
      </c>
      <c r="H270" s="23">
        <f t="shared" si="35"/>
        <v>0</v>
      </c>
    </row>
    <row r="271" spans="1:8" s="23" customFormat="1" ht="89.25" x14ac:dyDescent="0.2">
      <c r="A271" s="22" t="s">
        <v>493</v>
      </c>
      <c r="B271" s="30">
        <v>1</v>
      </c>
      <c r="C271" s="30" t="s">
        <v>14</v>
      </c>
      <c r="D271" s="31" t="s">
        <v>494</v>
      </c>
      <c r="E271" s="34"/>
      <c r="F271" s="33">
        <f t="shared" si="33"/>
        <v>0</v>
      </c>
      <c r="G271" s="23">
        <f t="shared" si="34"/>
        <v>0</v>
      </c>
      <c r="H271" s="23">
        <f t="shared" si="35"/>
        <v>0</v>
      </c>
    </row>
    <row r="272" spans="1:8" s="23" customFormat="1" ht="89.25" x14ac:dyDescent="0.2">
      <c r="A272" s="22" t="s">
        <v>495</v>
      </c>
      <c r="B272" s="30">
        <v>1</v>
      </c>
      <c r="C272" s="30" t="s">
        <v>14</v>
      </c>
      <c r="D272" s="31" t="s">
        <v>480</v>
      </c>
      <c r="E272" s="34"/>
      <c r="F272" s="33">
        <f t="shared" si="33"/>
        <v>0</v>
      </c>
      <c r="G272" s="23">
        <f t="shared" si="34"/>
        <v>0</v>
      </c>
      <c r="H272" s="23">
        <f t="shared" si="35"/>
        <v>0</v>
      </c>
    </row>
    <row r="273" spans="1:8" s="23" customFormat="1" ht="127.5" x14ac:dyDescent="0.2">
      <c r="A273" s="22" t="s">
        <v>496</v>
      </c>
      <c r="B273" s="30">
        <v>1</v>
      </c>
      <c r="C273" s="30" t="s">
        <v>14</v>
      </c>
      <c r="D273" s="31" t="s">
        <v>497</v>
      </c>
      <c r="E273" s="34"/>
      <c r="F273" s="33">
        <f t="shared" si="33"/>
        <v>0</v>
      </c>
      <c r="G273" s="23">
        <f t="shared" si="34"/>
        <v>0</v>
      </c>
      <c r="H273" s="23">
        <f t="shared" si="35"/>
        <v>0</v>
      </c>
    </row>
    <row r="274" spans="1:8" s="23" customFormat="1" ht="191.25" x14ac:dyDescent="0.2">
      <c r="A274" s="22" t="s">
        <v>498</v>
      </c>
      <c r="B274" s="30">
        <v>1</v>
      </c>
      <c r="C274" s="30" t="s">
        <v>14</v>
      </c>
      <c r="D274" s="31" t="s">
        <v>499</v>
      </c>
      <c r="E274" s="34"/>
      <c r="F274" s="33">
        <f t="shared" si="33"/>
        <v>0</v>
      </c>
      <c r="G274" s="23">
        <f t="shared" si="34"/>
        <v>0</v>
      </c>
      <c r="H274" s="23">
        <f t="shared" si="35"/>
        <v>0</v>
      </c>
    </row>
    <row r="275" spans="1:8" s="23" customFormat="1" x14ac:dyDescent="0.2">
      <c r="A275" s="22"/>
      <c r="B275" s="30"/>
      <c r="C275" s="30"/>
      <c r="D275" s="31" t="s">
        <v>500</v>
      </c>
      <c r="E275" s="32"/>
      <c r="F275" s="33"/>
    </row>
    <row r="276" spans="1:8" s="23" customFormat="1" ht="114.75" x14ac:dyDescent="0.2">
      <c r="A276" s="22" t="s">
        <v>501</v>
      </c>
      <c r="B276" s="30">
        <v>1</v>
      </c>
      <c r="C276" s="30" t="s">
        <v>14</v>
      </c>
      <c r="D276" s="31" t="s">
        <v>502</v>
      </c>
      <c r="E276" s="34"/>
      <c r="F276" s="33">
        <f t="shared" ref="F276:F290" si="36">IF(AND(ISEVEN(ROUND(E276,5)* B276*10^2),ROUND(MOD(ROUND(E276,5)* B276*10^2,1),2)&lt;=0.5),ROUNDDOWN(ROUND(E276,5)* B276,2),ROUND(ROUND(E276,5)* B276,2))</f>
        <v>0</v>
      </c>
      <c r="G276" s="23">
        <f t="shared" ref="G276:G290" si="37">IF(AND(ISEVEN(H276*10^2),ROUND(MOD(H276*10^2,1),2)&lt;=0.5),ROUNDDOWN(H276,2),ROUND(H276,2))</f>
        <v>0</v>
      </c>
      <c r="H276" s="23">
        <f t="shared" ref="H276:H290" si="38">0.1 * F276</f>
        <v>0</v>
      </c>
    </row>
    <row r="277" spans="1:8" s="23" customFormat="1" ht="127.5" x14ac:dyDescent="0.2">
      <c r="A277" s="22" t="s">
        <v>503</v>
      </c>
      <c r="B277" s="30">
        <v>1</v>
      </c>
      <c r="C277" s="30" t="s">
        <v>14</v>
      </c>
      <c r="D277" s="31" t="s">
        <v>504</v>
      </c>
      <c r="E277" s="34"/>
      <c r="F277" s="33">
        <f t="shared" si="36"/>
        <v>0</v>
      </c>
      <c r="G277" s="23">
        <f t="shared" si="37"/>
        <v>0</v>
      </c>
      <c r="H277" s="23">
        <f t="shared" si="38"/>
        <v>0</v>
      </c>
    </row>
    <row r="278" spans="1:8" s="23" customFormat="1" ht="127.5" x14ac:dyDescent="0.2">
      <c r="A278" s="22" t="s">
        <v>505</v>
      </c>
      <c r="B278" s="30">
        <v>2</v>
      </c>
      <c r="C278" s="30" t="s">
        <v>14</v>
      </c>
      <c r="D278" s="31" t="s">
        <v>506</v>
      </c>
      <c r="E278" s="34"/>
      <c r="F278" s="33">
        <f t="shared" si="36"/>
        <v>0</v>
      </c>
      <c r="G278" s="23">
        <f t="shared" si="37"/>
        <v>0</v>
      </c>
      <c r="H278" s="23">
        <f t="shared" si="38"/>
        <v>0</v>
      </c>
    </row>
    <row r="279" spans="1:8" s="23" customFormat="1" ht="89.25" x14ac:dyDescent="0.2">
      <c r="A279" s="22" t="s">
        <v>507</v>
      </c>
      <c r="B279" s="30">
        <v>1</v>
      </c>
      <c r="C279" s="30" t="s">
        <v>14</v>
      </c>
      <c r="D279" s="31" t="s">
        <v>480</v>
      </c>
      <c r="E279" s="34"/>
      <c r="F279" s="33">
        <f t="shared" si="36"/>
        <v>0</v>
      </c>
      <c r="G279" s="23">
        <f t="shared" si="37"/>
        <v>0</v>
      </c>
      <c r="H279" s="23">
        <f t="shared" si="38"/>
        <v>0</v>
      </c>
    </row>
    <row r="280" spans="1:8" s="23" customFormat="1" ht="127.5" x14ac:dyDescent="0.2">
      <c r="A280" s="22" t="s">
        <v>508</v>
      </c>
      <c r="B280" s="30">
        <v>1</v>
      </c>
      <c r="C280" s="30" t="s">
        <v>14</v>
      </c>
      <c r="D280" s="31" t="s">
        <v>509</v>
      </c>
      <c r="E280" s="34"/>
      <c r="F280" s="33">
        <f t="shared" si="36"/>
        <v>0</v>
      </c>
      <c r="G280" s="23">
        <f t="shared" si="37"/>
        <v>0</v>
      </c>
      <c r="H280" s="23">
        <f t="shared" si="38"/>
        <v>0</v>
      </c>
    </row>
    <row r="281" spans="1:8" s="23" customFormat="1" ht="127.5" x14ac:dyDescent="0.2">
      <c r="A281" s="22" t="s">
        <v>510</v>
      </c>
      <c r="B281" s="30">
        <v>1</v>
      </c>
      <c r="C281" s="30" t="s">
        <v>14</v>
      </c>
      <c r="D281" s="31" t="s">
        <v>511</v>
      </c>
      <c r="E281" s="34"/>
      <c r="F281" s="33">
        <f t="shared" si="36"/>
        <v>0</v>
      </c>
      <c r="G281" s="23">
        <f t="shared" si="37"/>
        <v>0</v>
      </c>
      <c r="H281" s="23">
        <f t="shared" si="38"/>
        <v>0</v>
      </c>
    </row>
    <row r="282" spans="1:8" s="23" customFormat="1" ht="127.5" x14ac:dyDescent="0.2">
      <c r="A282" s="22" t="s">
        <v>512</v>
      </c>
      <c r="B282" s="30">
        <v>1</v>
      </c>
      <c r="C282" s="30" t="s">
        <v>14</v>
      </c>
      <c r="D282" s="31" t="s">
        <v>513</v>
      </c>
      <c r="E282" s="34"/>
      <c r="F282" s="33">
        <f t="shared" si="36"/>
        <v>0</v>
      </c>
      <c r="G282" s="23">
        <f t="shared" si="37"/>
        <v>0</v>
      </c>
      <c r="H282" s="23">
        <f t="shared" si="38"/>
        <v>0</v>
      </c>
    </row>
    <row r="283" spans="1:8" s="23" customFormat="1" ht="127.5" x14ac:dyDescent="0.2">
      <c r="A283" s="22" t="s">
        <v>514</v>
      </c>
      <c r="B283" s="30">
        <v>1</v>
      </c>
      <c r="C283" s="30" t="s">
        <v>14</v>
      </c>
      <c r="D283" s="31" t="s">
        <v>515</v>
      </c>
      <c r="E283" s="34"/>
      <c r="F283" s="33">
        <f t="shared" si="36"/>
        <v>0</v>
      </c>
      <c r="G283" s="23">
        <f t="shared" si="37"/>
        <v>0</v>
      </c>
      <c r="H283" s="23">
        <f t="shared" si="38"/>
        <v>0</v>
      </c>
    </row>
    <row r="284" spans="1:8" s="23" customFormat="1" ht="127.5" x14ac:dyDescent="0.2">
      <c r="A284" s="22" t="s">
        <v>516</v>
      </c>
      <c r="B284" s="30">
        <v>1</v>
      </c>
      <c r="C284" s="30" t="s">
        <v>14</v>
      </c>
      <c r="D284" s="31" t="s">
        <v>490</v>
      </c>
      <c r="E284" s="34"/>
      <c r="F284" s="33">
        <f t="shared" si="36"/>
        <v>0</v>
      </c>
      <c r="G284" s="23">
        <f t="shared" si="37"/>
        <v>0</v>
      </c>
      <c r="H284" s="23">
        <f t="shared" si="38"/>
        <v>0</v>
      </c>
    </row>
    <row r="285" spans="1:8" s="23" customFormat="1" ht="127.5" x14ac:dyDescent="0.2">
      <c r="A285" s="22" t="s">
        <v>517</v>
      </c>
      <c r="B285" s="30">
        <v>1</v>
      </c>
      <c r="C285" s="30" t="s">
        <v>14</v>
      </c>
      <c r="D285" s="31" t="s">
        <v>492</v>
      </c>
      <c r="E285" s="34"/>
      <c r="F285" s="33">
        <f t="shared" si="36"/>
        <v>0</v>
      </c>
      <c r="G285" s="23">
        <f t="shared" si="37"/>
        <v>0</v>
      </c>
      <c r="H285" s="23">
        <f t="shared" si="38"/>
        <v>0</v>
      </c>
    </row>
    <row r="286" spans="1:8" s="23" customFormat="1" ht="89.25" x14ac:dyDescent="0.2">
      <c r="A286" s="22" t="s">
        <v>518</v>
      </c>
      <c r="B286" s="30">
        <v>1</v>
      </c>
      <c r="C286" s="30" t="s">
        <v>14</v>
      </c>
      <c r="D286" s="31" t="s">
        <v>519</v>
      </c>
      <c r="E286" s="34"/>
      <c r="F286" s="33">
        <f t="shared" si="36"/>
        <v>0</v>
      </c>
      <c r="G286" s="23">
        <f t="shared" si="37"/>
        <v>0</v>
      </c>
      <c r="H286" s="23">
        <f t="shared" si="38"/>
        <v>0</v>
      </c>
    </row>
    <row r="287" spans="1:8" s="23" customFormat="1" ht="89.25" x14ac:dyDescent="0.2">
      <c r="A287" s="22" t="s">
        <v>520</v>
      </c>
      <c r="B287" s="30">
        <v>1</v>
      </c>
      <c r="C287" s="30" t="s">
        <v>14</v>
      </c>
      <c r="D287" s="31" t="s">
        <v>521</v>
      </c>
      <c r="E287" s="34"/>
      <c r="F287" s="33">
        <f t="shared" si="36"/>
        <v>0</v>
      </c>
      <c r="G287" s="23">
        <f t="shared" si="37"/>
        <v>0</v>
      </c>
      <c r="H287" s="23">
        <f t="shared" si="38"/>
        <v>0</v>
      </c>
    </row>
    <row r="288" spans="1:8" s="23" customFormat="1" ht="89.25" x14ac:dyDescent="0.2">
      <c r="A288" s="22" t="s">
        <v>522</v>
      </c>
      <c r="B288" s="30">
        <v>1</v>
      </c>
      <c r="C288" s="30" t="s">
        <v>14</v>
      </c>
      <c r="D288" s="31" t="s">
        <v>480</v>
      </c>
      <c r="E288" s="34"/>
      <c r="F288" s="33">
        <f t="shared" si="36"/>
        <v>0</v>
      </c>
      <c r="G288" s="23">
        <f t="shared" si="37"/>
        <v>0</v>
      </c>
      <c r="H288" s="23">
        <f t="shared" si="38"/>
        <v>0</v>
      </c>
    </row>
    <row r="289" spans="1:8" s="23" customFormat="1" ht="127.5" x14ac:dyDescent="0.2">
      <c r="A289" s="22" t="s">
        <v>523</v>
      </c>
      <c r="B289" s="30">
        <v>1</v>
      </c>
      <c r="C289" s="30" t="s">
        <v>14</v>
      </c>
      <c r="D289" s="31" t="s">
        <v>524</v>
      </c>
      <c r="E289" s="34"/>
      <c r="F289" s="33">
        <f t="shared" si="36"/>
        <v>0</v>
      </c>
      <c r="G289" s="23">
        <f t="shared" si="37"/>
        <v>0</v>
      </c>
      <c r="H289" s="23">
        <f t="shared" si="38"/>
        <v>0</v>
      </c>
    </row>
    <row r="290" spans="1:8" s="23" customFormat="1" ht="204" x14ac:dyDescent="0.2">
      <c r="A290" s="22" t="s">
        <v>525</v>
      </c>
      <c r="B290" s="30">
        <v>1</v>
      </c>
      <c r="C290" s="30" t="s">
        <v>14</v>
      </c>
      <c r="D290" s="31" t="s">
        <v>526</v>
      </c>
      <c r="E290" s="34"/>
      <c r="F290" s="33">
        <f t="shared" si="36"/>
        <v>0</v>
      </c>
      <c r="G290" s="23">
        <f t="shared" si="37"/>
        <v>0</v>
      </c>
      <c r="H290" s="23">
        <f t="shared" si="38"/>
        <v>0</v>
      </c>
    </row>
    <row r="291" spans="1:8" s="23" customFormat="1" x14ac:dyDescent="0.2">
      <c r="A291" s="22"/>
      <c r="B291" s="30"/>
      <c r="C291" s="30"/>
      <c r="D291" s="31" t="s">
        <v>527</v>
      </c>
      <c r="E291" s="32"/>
      <c r="F291" s="33"/>
    </row>
    <row r="292" spans="1:8" s="23" customFormat="1" ht="255" x14ac:dyDescent="0.2">
      <c r="A292" s="22" t="s">
        <v>528</v>
      </c>
      <c r="B292" s="30">
        <v>1</v>
      </c>
      <c r="C292" s="30" t="s">
        <v>14</v>
      </c>
      <c r="D292" s="31" t="s">
        <v>529</v>
      </c>
      <c r="E292" s="34"/>
      <c r="F292" s="33">
        <f>IF(AND(ISEVEN(ROUND(E292,5)* B292*10^2),ROUND(MOD(ROUND(E292,5)* B292*10^2,1),2)&lt;=0.5),ROUNDDOWN(ROUND(E292,5)* B292,2),ROUND(ROUND(E292,5)* B292,2))</f>
        <v>0</v>
      </c>
      <c r="G292" s="23">
        <f>IF(AND(ISEVEN(H292*10^2),ROUND(MOD(H292*10^2,1),2)&lt;=0.5),ROUNDDOWN(H292,2),ROUND(H292,2))</f>
        <v>0</v>
      </c>
      <c r="H292" s="23">
        <f>0.1 * F292</f>
        <v>0</v>
      </c>
    </row>
    <row r="293" spans="1:8" s="23" customFormat="1" x14ac:dyDescent="0.2">
      <c r="A293" s="22"/>
      <c r="B293" s="30"/>
      <c r="C293" s="30"/>
      <c r="D293" s="31" t="s">
        <v>530</v>
      </c>
      <c r="E293" s="32"/>
      <c r="F293" s="33"/>
    </row>
    <row r="294" spans="1:8" s="23" customFormat="1" ht="127.5" x14ac:dyDescent="0.2">
      <c r="A294" s="22" t="s">
        <v>531</v>
      </c>
      <c r="B294" s="30">
        <v>1</v>
      </c>
      <c r="C294" s="30" t="s">
        <v>14</v>
      </c>
      <c r="D294" s="31" t="s">
        <v>506</v>
      </c>
      <c r="E294" s="34"/>
      <c r="F294" s="33">
        <f t="shared" ref="F294:F299" si="39">IF(AND(ISEVEN(ROUND(E294,5)* B294*10^2),ROUND(MOD(ROUND(E294,5)* B294*10^2,1),2)&lt;=0.5),ROUNDDOWN(ROUND(E294,5)* B294,2),ROUND(ROUND(E294,5)* B294,2))</f>
        <v>0</v>
      </c>
      <c r="G294" s="23">
        <f t="shared" ref="G294:G299" si="40">IF(AND(ISEVEN(H294*10^2),ROUND(MOD(H294*10^2,1),2)&lt;=0.5),ROUNDDOWN(H294,2),ROUND(H294,2))</f>
        <v>0</v>
      </c>
      <c r="H294" s="23">
        <f t="shared" ref="H294:H299" si="41">0.1 * F294</f>
        <v>0</v>
      </c>
    </row>
    <row r="295" spans="1:8" s="23" customFormat="1" ht="140.25" x14ac:dyDescent="0.2">
      <c r="A295" s="22" t="s">
        <v>532</v>
      </c>
      <c r="B295" s="30">
        <v>1</v>
      </c>
      <c r="C295" s="30" t="s">
        <v>14</v>
      </c>
      <c r="D295" s="31" t="s">
        <v>533</v>
      </c>
      <c r="E295" s="34"/>
      <c r="F295" s="33">
        <f t="shared" si="39"/>
        <v>0</v>
      </c>
      <c r="G295" s="23">
        <f t="shared" si="40"/>
        <v>0</v>
      </c>
      <c r="H295" s="23">
        <f t="shared" si="41"/>
        <v>0</v>
      </c>
    </row>
    <row r="296" spans="1:8" s="23" customFormat="1" ht="89.25" x14ac:dyDescent="0.2">
      <c r="A296" s="22" t="s">
        <v>534</v>
      </c>
      <c r="B296" s="30">
        <v>1</v>
      </c>
      <c r="C296" s="30" t="s">
        <v>14</v>
      </c>
      <c r="D296" s="31" t="s">
        <v>535</v>
      </c>
      <c r="E296" s="34"/>
      <c r="F296" s="33">
        <f t="shared" si="39"/>
        <v>0</v>
      </c>
      <c r="G296" s="23">
        <f t="shared" si="40"/>
        <v>0</v>
      </c>
      <c r="H296" s="23">
        <f t="shared" si="41"/>
        <v>0</v>
      </c>
    </row>
    <row r="297" spans="1:8" s="23" customFormat="1" ht="127.5" x14ac:dyDescent="0.2">
      <c r="A297" s="22" t="s">
        <v>536</v>
      </c>
      <c r="B297" s="30">
        <v>1</v>
      </c>
      <c r="C297" s="30" t="s">
        <v>14</v>
      </c>
      <c r="D297" s="31" t="s">
        <v>509</v>
      </c>
      <c r="E297" s="34"/>
      <c r="F297" s="33">
        <f t="shared" si="39"/>
        <v>0</v>
      </c>
      <c r="G297" s="23">
        <f t="shared" si="40"/>
        <v>0</v>
      </c>
      <c r="H297" s="23">
        <f t="shared" si="41"/>
        <v>0</v>
      </c>
    </row>
    <row r="298" spans="1:8" s="23" customFormat="1" ht="89.25" x14ac:dyDescent="0.2">
      <c r="A298" s="22" t="s">
        <v>537</v>
      </c>
      <c r="B298" s="30">
        <v>1</v>
      </c>
      <c r="C298" s="30" t="s">
        <v>14</v>
      </c>
      <c r="D298" s="31" t="s">
        <v>480</v>
      </c>
      <c r="E298" s="34"/>
      <c r="F298" s="33">
        <f t="shared" si="39"/>
        <v>0</v>
      </c>
      <c r="G298" s="23">
        <f t="shared" si="40"/>
        <v>0</v>
      </c>
      <c r="H298" s="23">
        <f t="shared" si="41"/>
        <v>0</v>
      </c>
    </row>
    <row r="299" spans="1:8" s="23" customFormat="1" ht="191.25" x14ac:dyDescent="0.2">
      <c r="A299" s="22" t="s">
        <v>538</v>
      </c>
      <c r="B299" s="30">
        <v>1</v>
      </c>
      <c r="C299" s="30" t="s">
        <v>14</v>
      </c>
      <c r="D299" s="31" t="s">
        <v>539</v>
      </c>
      <c r="E299" s="34"/>
      <c r="F299" s="33">
        <f t="shared" si="39"/>
        <v>0</v>
      </c>
      <c r="G299" s="23">
        <f t="shared" si="40"/>
        <v>0</v>
      </c>
      <c r="H299" s="23">
        <f t="shared" si="41"/>
        <v>0</v>
      </c>
    </row>
    <row r="300" spans="1:8" s="23" customFormat="1" x14ac:dyDescent="0.2">
      <c r="A300" s="22"/>
      <c r="B300" s="30"/>
      <c r="C300" s="30"/>
      <c r="D300" s="31" t="s">
        <v>540</v>
      </c>
      <c r="E300" s="32"/>
      <c r="F300" s="33"/>
    </row>
    <row r="301" spans="1:8" s="23" customFormat="1" ht="114.75" x14ac:dyDescent="0.2">
      <c r="A301" s="22" t="s">
        <v>541</v>
      </c>
      <c r="B301" s="30">
        <v>1</v>
      </c>
      <c r="C301" s="30" t="s">
        <v>14</v>
      </c>
      <c r="D301" s="31" t="s">
        <v>502</v>
      </c>
      <c r="E301" s="34"/>
      <c r="F301" s="33">
        <f t="shared" ref="F301:F315" si="42">IF(AND(ISEVEN(ROUND(E301,5)* B301*10^2),ROUND(MOD(ROUND(E301,5)* B301*10^2,1),2)&lt;=0.5),ROUNDDOWN(ROUND(E301,5)* B301,2),ROUND(ROUND(E301,5)* B301,2))</f>
        <v>0</v>
      </c>
      <c r="G301" s="23">
        <f t="shared" ref="G301:G315" si="43">IF(AND(ISEVEN(H301*10^2),ROUND(MOD(H301*10^2,1),2)&lt;=0.5),ROUNDDOWN(H301,2),ROUND(H301,2))</f>
        <v>0</v>
      </c>
      <c r="H301" s="23">
        <f t="shared" ref="H301:H315" si="44">0.1 * F301</f>
        <v>0</v>
      </c>
    </row>
    <row r="302" spans="1:8" s="23" customFormat="1" ht="127.5" x14ac:dyDescent="0.2">
      <c r="A302" s="22" t="s">
        <v>542</v>
      </c>
      <c r="B302" s="30">
        <v>2</v>
      </c>
      <c r="C302" s="30" t="s">
        <v>14</v>
      </c>
      <c r="D302" s="31" t="s">
        <v>506</v>
      </c>
      <c r="E302" s="34"/>
      <c r="F302" s="33">
        <f t="shared" si="42"/>
        <v>0</v>
      </c>
      <c r="G302" s="23">
        <f t="shared" si="43"/>
        <v>0</v>
      </c>
      <c r="H302" s="23">
        <f t="shared" si="44"/>
        <v>0</v>
      </c>
    </row>
    <row r="303" spans="1:8" s="23" customFormat="1" ht="127.5" x14ac:dyDescent="0.2">
      <c r="A303" s="22" t="s">
        <v>543</v>
      </c>
      <c r="B303" s="30">
        <v>1</v>
      </c>
      <c r="C303" s="30" t="s">
        <v>14</v>
      </c>
      <c r="D303" s="31" t="s">
        <v>544</v>
      </c>
      <c r="E303" s="34"/>
      <c r="F303" s="33">
        <f t="shared" si="42"/>
        <v>0</v>
      </c>
      <c r="G303" s="23">
        <f t="shared" si="43"/>
        <v>0</v>
      </c>
      <c r="H303" s="23">
        <f t="shared" si="44"/>
        <v>0</v>
      </c>
    </row>
    <row r="304" spans="1:8" s="23" customFormat="1" ht="89.25" x14ac:dyDescent="0.2">
      <c r="A304" s="22" t="s">
        <v>545</v>
      </c>
      <c r="B304" s="30">
        <v>1</v>
      </c>
      <c r="C304" s="30" t="s">
        <v>14</v>
      </c>
      <c r="D304" s="31" t="s">
        <v>546</v>
      </c>
      <c r="E304" s="34"/>
      <c r="F304" s="33">
        <f t="shared" si="42"/>
        <v>0</v>
      </c>
      <c r="G304" s="23">
        <f t="shared" si="43"/>
        <v>0</v>
      </c>
      <c r="H304" s="23">
        <f t="shared" si="44"/>
        <v>0</v>
      </c>
    </row>
    <row r="305" spans="1:8" s="23" customFormat="1" ht="89.25" x14ac:dyDescent="0.2">
      <c r="A305" s="22" t="s">
        <v>547</v>
      </c>
      <c r="B305" s="30">
        <v>1</v>
      </c>
      <c r="C305" s="30" t="s">
        <v>14</v>
      </c>
      <c r="D305" s="31" t="s">
        <v>480</v>
      </c>
      <c r="E305" s="34"/>
      <c r="F305" s="33">
        <f t="shared" si="42"/>
        <v>0</v>
      </c>
      <c r="G305" s="23">
        <f t="shared" si="43"/>
        <v>0</v>
      </c>
      <c r="H305" s="23">
        <f t="shared" si="44"/>
        <v>0</v>
      </c>
    </row>
    <row r="306" spans="1:8" s="23" customFormat="1" ht="127.5" x14ac:dyDescent="0.2">
      <c r="A306" s="22" t="s">
        <v>548</v>
      </c>
      <c r="B306" s="30">
        <v>1</v>
      </c>
      <c r="C306" s="30" t="s">
        <v>14</v>
      </c>
      <c r="D306" s="31" t="s">
        <v>497</v>
      </c>
      <c r="E306" s="34"/>
      <c r="F306" s="33">
        <f t="shared" si="42"/>
        <v>0</v>
      </c>
      <c r="G306" s="23">
        <f t="shared" si="43"/>
        <v>0</v>
      </c>
      <c r="H306" s="23">
        <f t="shared" si="44"/>
        <v>0</v>
      </c>
    </row>
    <row r="307" spans="1:8" s="23" customFormat="1" ht="127.5" x14ac:dyDescent="0.2">
      <c r="A307" s="22" t="s">
        <v>549</v>
      </c>
      <c r="B307" s="30">
        <v>1</v>
      </c>
      <c r="C307" s="30" t="s">
        <v>14</v>
      </c>
      <c r="D307" s="31" t="s">
        <v>511</v>
      </c>
      <c r="E307" s="34"/>
      <c r="F307" s="33">
        <f t="shared" si="42"/>
        <v>0</v>
      </c>
      <c r="G307" s="23">
        <f t="shared" si="43"/>
        <v>0</v>
      </c>
      <c r="H307" s="23">
        <f t="shared" si="44"/>
        <v>0</v>
      </c>
    </row>
    <row r="308" spans="1:8" s="23" customFormat="1" ht="127.5" x14ac:dyDescent="0.2">
      <c r="A308" s="22" t="s">
        <v>550</v>
      </c>
      <c r="B308" s="30">
        <v>1</v>
      </c>
      <c r="C308" s="30" t="s">
        <v>14</v>
      </c>
      <c r="D308" s="31" t="s">
        <v>551</v>
      </c>
      <c r="E308" s="34"/>
      <c r="F308" s="33">
        <f t="shared" si="42"/>
        <v>0</v>
      </c>
      <c r="G308" s="23">
        <f t="shared" si="43"/>
        <v>0</v>
      </c>
      <c r="H308" s="23">
        <f t="shared" si="44"/>
        <v>0</v>
      </c>
    </row>
    <row r="309" spans="1:8" s="23" customFormat="1" ht="153" x14ac:dyDescent="0.2">
      <c r="A309" s="22" t="s">
        <v>552</v>
      </c>
      <c r="B309" s="30">
        <v>1</v>
      </c>
      <c r="C309" s="30" t="s">
        <v>14</v>
      </c>
      <c r="D309" s="31" t="s">
        <v>553</v>
      </c>
      <c r="E309" s="34"/>
      <c r="F309" s="33">
        <f t="shared" si="42"/>
        <v>0</v>
      </c>
      <c r="G309" s="23">
        <f t="shared" si="43"/>
        <v>0</v>
      </c>
      <c r="H309" s="23">
        <f t="shared" si="44"/>
        <v>0</v>
      </c>
    </row>
    <row r="310" spans="1:8" s="23" customFormat="1" ht="127.5" x14ac:dyDescent="0.2">
      <c r="A310" s="22" t="s">
        <v>554</v>
      </c>
      <c r="B310" s="30">
        <v>1</v>
      </c>
      <c r="C310" s="30" t="s">
        <v>14</v>
      </c>
      <c r="D310" s="31" t="s">
        <v>484</v>
      </c>
      <c r="E310" s="34"/>
      <c r="F310" s="33">
        <f t="shared" si="42"/>
        <v>0</v>
      </c>
      <c r="G310" s="23">
        <f t="shared" si="43"/>
        <v>0</v>
      </c>
      <c r="H310" s="23">
        <f t="shared" si="44"/>
        <v>0</v>
      </c>
    </row>
    <row r="311" spans="1:8" s="23" customFormat="1" ht="127.5" x14ac:dyDescent="0.2">
      <c r="A311" s="22" t="s">
        <v>555</v>
      </c>
      <c r="B311" s="30">
        <v>1</v>
      </c>
      <c r="C311" s="30" t="s">
        <v>14</v>
      </c>
      <c r="D311" s="31" t="s">
        <v>511</v>
      </c>
      <c r="E311" s="34"/>
      <c r="F311" s="33">
        <f t="shared" si="42"/>
        <v>0</v>
      </c>
      <c r="G311" s="23">
        <f t="shared" si="43"/>
        <v>0</v>
      </c>
      <c r="H311" s="23">
        <f t="shared" si="44"/>
        <v>0</v>
      </c>
    </row>
    <row r="312" spans="1:8" s="23" customFormat="1" ht="89.25" x14ac:dyDescent="0.2">
      <c r="A312" s="22" t="s">
        <v>556</v>
      </c>
      <c r="B312" s="30">
        <v>1</v>
      </c>
      <c r="C312" s="30" t="s">
        <v>14</v>
      </c>
      <c r="D312" s="31" t="s">
        <v>557</v>
      </c>
      <c r="E312" s="34"/>
      <c r="F312" s="33">
        <f t="shared" si="42"/>
        <v>0</v>
      </c>
      <c r="G312" s="23">
        <f t="shared" si="43"/>
        <v>0</v>
      </c>
      <c r="H312" s="23">
        <f t="shared" si="44"/>
        <v>0</v>
      </c>
    </row>
    <row r="313" spans="1:8" s="23" customFormat="1" ht="127.5" x14ac:dyDescent="0.2">
      <c r="A313" s="22" t="s">
        <v>558</v>
      </c>
      <c r="B313" s="30">
        <v>1</v>
      </c>
      <c r="C313" s="30" t="s">
        <v>14</v>
      </c>
      <c r="D313" s="31" t="s">
        <v>559</v>
      </c>
      <c r="E313" s="34"/>
      <c r="F313" s="33">
        <f t="shared" si="42"/>
        <v>0</v>
      </c>
      <c r="G313" s="23">
        <f t="shared" si="43"/>
        <v>0</v>
      </c>
      <c r="H313" s="23">
        <f t="shared" si="44"/>
        <v>0</v>
      </c>
    </row>
    <row r="314" spans="1:8" s="23" customFormat="1" ht="127.5" x14ac:dyDescent="0.2">
      <c r="A314" s="22" t="s">
        <v>560</v>
      </c>
      <c r="B314" s="30">
        <v>1</v>
      </c>
      <c r="C314" s="30" t="s">
        <v>14</v>
      </c>
      <c r="D314" s="31" t="s">
        <v>509</v>
      </c>
      <c r="E314" s="34"/>
      <c r="F314" s="33">
        <f t="shared" si="42"/>
        <v>0</v>
      </c>
      <c r="G314" s="23">
        <f t="shared" si="43"/>
        <v>0</v>
      </c>
      <c r="H314" s="23">
        <f t="shared" si="44"/>
        <v>0</v>
      </c>
    </row>
    <row r="315" spans="1:8" s="23" customFormat="1" ht="204" x14ac:dyDescent="0.2">
      <c r="A315" s="22" t="s">
        <v>561</v>
      </c>
      <c r="B315" s="30">
        <v>1</v>
      </c>
      <c r="C315" s="30" t="s">
        <v>14</v>
      </c>
      <c r="D315" s="31" t="s">
        <v>562</v>
      </c>
      <c r="E315" s="34"/>
      <c r="F315" s="33">
        <f t="shared" si="42"/>
        <v>0</v>
      </c>
      <c r="G315" s="23">
        <f t="shared" si="43"/>
        <v>0</v>
      </c>
      <c r="H315" s="23">
        <f t="shared" si="44"/>
        <v>0</v>
      </c>
    </row>
    <row r="316" spans="1:8" s="23" customFormat="1" x14ac:dyDescent="0.2">
      <c r="A316" s="22"/>
      <c r="B316" s="30"/>
      <c r="C316" s="30"/>
      <c r="D316" s="31" t="s">
        <v>563</v>
      </c>
      <c r="E316" s="32"/>
      <c r="F316" s="33"/>
    </row>
    <row r="317" spans="1:8" s="23" customFormat="1" ht="127.5" x14ac:dyDescent="0.2">
      <c r="A317" s="22" t="s">
        <v>564</v>
      </c>
      <c r="B317" s="30">
        <v>1</v>
      </c>
      <c r="C317" s="30" t="s">
        <v>14</v>
      </c>
      <c r="D317" s="31" t="s">
        <v>565</v>
      </c>
      <c r="E317" s="34"/>
      <c r="F317" s="33">
        <f t="shared" ref="F317:F324" si="45">IF(AND(ISEVEN(ROUND(E317,5)* B317*10^2),ROUND(MOD(ROUND(E317,5)* B317*10^2,1),2)&lt;=0.5),ROUNDDOWN(ROUND(E317,5)* B317,2),ROUND(ROUND(E317,5)* B317,2))</f>
        <v>0</v>
      </c>
      <c r="G317" s="23">
        <f t="shared" ref="G317:G324" si="46">IF(AND(ISEVEN(H317*10^2),ROUND(MOD(H317*10^2,1),2)&lt;=0.5),ROUNDDOWN(H317,2),ROUND(H317,2))</f>
        <v>0</v>
      </c>
      <c r="H317" s="23">
        <f t="shared" ref="H317:H324" si="47">0.1 * F317</f>
        <v>0</v>
      </c>
    </row>
    <row r="318" spans="1:8" s="23" customFormat="1" ht="127.5" x14ac:dyDescent="0.2">
      <c r="A318" s="22" t="s">
        <v>566</v>
      </c>
      <c r="B318" s="30">
        <v>1</v>
      </c>
      <c r="C318" s="30" t="s">
        <v>14</v>
      </c>
      <c r="D318" s="31" t="s">
        <v>567</v>
      </c>
      <c r="E318" s="34"/>
      <c r="F318" s="33">
        <f t="shared" si="45"/>
        <v>0</v>
      </c>
      <c r="G318" s="23">
        <f t="shared" si="46"/>
        <v>0</v>
      </c>
      <c r="H318" s="23">
        <f t="shared" si="47"/>
        <v>0</v>
      </c>
    </row>
    <row r="319" spans="1:8" s="23" customFormat="1" ht="140.25" x14ac:dyDescent="0.2">
      <c r="A319" s="22" t="s">
        <v>568</v>
      </c>
      <c r="B319" s="30">
        <v>1</v>
      </c>
      <c r="C319" s="30" t="s">
        <v>14</v>
      </c>
      <c r="D319" s="31" t="s">
        <v>569</v>
      </c>
      <c r="E319" s="34"/>
      <c r="F319" s="33">
        <f t="shared" si="45"/>
        <v>0</v>
      </c>
      <c r="G319" s="23">
        <f t="shared" si="46"/>
        <v>0</v>
      </c>
      <c r="H319" s="23">
        <f t="shared" si="47"/>
        <v>0</v>
      </c>
    </row>
    <row r="320" spans="1:8" s="23" customFormat="1" ht="114.75" x14ac:dyDescent="0.2">
      <c r="A320" s="22" t="s">
        <v>570</v>
      </c>
      <c r="B320" s="30">
        <v>1</v>
      </c>
      <c r="C320" s="30" t="s">
        <v>14</v>
      </c>
      <c r="D320" s="31" t="s">
        <v>571</v>
      </c>
      <c r="E320" s="34"/>
      <c r="F320" s="33">
        <f t="shared" si="45"/>
        <v>0</v>
      </c>
      <c r="G320" s="23">
        <f t="shared" si="46"/>
        <v>0</v>
      </c>
      <c r="H320" s="23">
        <f t="shared" si="47"/>
        <v>0</v>
      </c>
    </row>
    <row r="321" spans="1:8" s="23" customFormat="1" ht="76.5" x14ac:dyDescent="0.2">
      <c r="A321" s="22" t="s">
        <v>572</v>
      </c>
      <c r="B321" s="30">
        <v>1</v>
      </c>
      <c r="C321" s="30" t="s">
        <v>14</v>
      </c>
      <c r="D321" s="31" t="s">
        <v>573</v>
      </c>
      <c r="E321" s="34"/>
      <c r="F321" s="33">
        <f t="shared" si="45"/>
        <v>0</v>
      </c>
      <c r="G321" s="23">
        <f t="shared" si="46"/>
        <v>0</v>
      </c>
      <c r="H321" s="23">
        <f t="shared" si="47"/>
        <v>0</v>
      </c>
    </row>
    <row r="322" spans="1:8" s="23" customFormat="1" ht="114.75" x14ac:dyDescent="0.2">
      <c r="A322" s="22" t="s">
        <v>574</v>
      </c>
      <c r="B322" s="30">
        <v>1</v>
      </c>
      <c r="C322" s="30" t="s">
        <v>14</v>
      </c>
      <c r="D322" s="31" t="s">
        <v>575</v>
      </c>
      <c r="E322" s="34"/>
      <c r="F322" s="33">
        <f t="shared" si="45"/>
        <v>0</v>
      </c>
      <c r="G322" s="23">
        <f t="shared" si="46"/>
        <v>0</v>
      </c>
      <c r="H322" s="23">
        <f t="shared" si="47"/>
        <v>0</v>
      </c>
    </row>
    <row r="323" spans="1:8" s="23" customFormat="1" ht="114.75" x14ac:dyDescent="0.2">
      <c r="A323" s="22" t="s">
        <v>576</v>
      </c>
      <c r="B323" s="30">
        <v>1</v>
      </c>
      <c r="C323" s="30" t="s">
        <v>14</v>
      </c>
      <c r="D323" s="31" t="s">
        <v>577</v>
      </c>
      <c r="E323" s="34"/>
      <c r="F323" s="33">
        <f t="shared" si="45"/>
        <v>0</v>
      </c>
      <c r="G323" s="23">
        <f t="shared" si="46"/>
        <v>0</v>
      </c>
      <c r="H323" s="23">
        <f t="shared" si="47"/>
        <v>0</v>
      </c>
    </row>
    <row r="324" spans="1:8" s="23" customFormat="1" ht="114.75" x14ac:dyDescent="0.2">
      <c r="A324" s="22" t="s">
        <v>578</v>
      </c>
      <c r="B324" s="30">
        <v>1</v>
      </c>
      <c r="C324" s="30" t="s">
        <v>14</v>
      </c>
      <c r="D324" s="31" t="s">
        <v>579</v>
      </c>
      <c r="E324" s="34"/>
      <c r="F324" s="33">
        <f t="shared" si="45"/>
        <v>0</v>
      </c>
      <c r="G324" s="23">
        <f t="shared" si="46"/>
        <v>0</v>
      </c>
      <c r="H324" s="23">
        <f t="shared" si="47"/>
        <v>0</v>
      </c>
    </row>
    <row r="325" spans="1:8" s="23" customFormat="1" x14ac:dyDescent="0.2">
      <c r="A325" s="22"/>
      <c r="B325" s="30"/>
      <c r="C325" s="30"/>
      <c r="D325" s="31" t="s">
        <v>580</v>
      </c>
      <c r="E325" s="32"/>
      <c r="F325" s="33"/>
    </row>
    <row r="326" spans="1:8" s="23" customFormat="1" ht="204" x14ac:dyDescent="0.2">
      <c r="A326" s="22" t="s">
        <v>581</v>
      </c>
      <c r="B326" s="30">
        <v>1</v>
      </c>
      <c r="C326" s="30" t="s">
        <v>14</v>
      </c>
      <c r="D326" s="31" t="s">
        <v>582</v>
      </c>
      <c r="E326" s="34"/>
      <c r="F326" s="33">
        <f t="shared" ref="F326:F331" si="48">IF(AND(ISEVEN(ROUND(E326,5)* B326*10^2),ROUND(MOD(ROUND(E326,5)* B326*10^2,1),2)&lt;=0.5),ROUNDDOWN(ROUND(E326,5)* B326,2),ROUND(ROUND(E326,5)* B326,2))</f>
        <v>0</v>
      </c>
      <c r="G326" s="23">
        <f t="shared" ref="G326:G331" si="49">IF(AND(ISEVEN(H326*10^2),ROUND(MOD(H326*10^2,1),2)&lt;=0.5),ROUNDDOWN(H326,2),ROUND(H326,2))</f>
        <v>0</v>
      </c>
      <c r="H326" s="23">
        <f t="shared" ref="H326:H331" si="50">0.1 * F326</f>
        <v>0</v>
      </c>
    </row>
    <row r="327" spans="1:8" s="23" customFormat="1" ht="127.5" x14ac:dyDescent="0.2">
      <c r="A327" s="22" t="s">
        <v>583</v>
      </c>
      <c r="B327" s="30">
        <v>2</v>
      </c>
      <c r="C327" s="30" t="s">
        <v>14</v>
      </c>
      <c r="D327" s="31" t="s">
        <v>584</v>
      </c>
      <c r="E327" s="34"/>
      <c r="F327" s="33">
        <f t="shared" si="48"/>
        <v>0</v>
      </c>
      <c r="G327" s="23">
        <f t="shared" si="49"/>
        <v>0</v>
      </c>
      <c r="H327" s="23">
        <f t="shared" si="50"/>
        <v>0</v>
      </c>
    </row>
    <row r="328" spans="1:8" s="23" customFormat="1" ht="127.5" x14ac:dyDescent="0.2">
      <c r="A328" s="22" t="s">
        <v>585</v>
      </c>
      <c r="B328" s="30">
        <v>1</v>
      </c>
      <c r="C328" s="30" t="s">
        <v>14</v>
      </c>
      <c r="D328" s="31" t="s">
        <v>586</v>
      </c>
      <c r="E328" s="34"/>
      <c r="F328" s="33">
        <f t="shared" si="48"/>
        <v>0</v>
      </c>
      <c r="G328" s="23">
        <f t="shared" si="49"/>
        <v>0</v>
      </c>
      <c r="H328" s="23">
        <f t="shared" si="50"/>
        <v>0</v>
      </c>
    </row>
    <row r="329" spans="1:8" s="23" customFormat="1" ht="127.5" x14ac:dyDescent="0.2">
      <c r="A329" s="22" t="s">
        <v>587</v>
      </c>
      <c r="B329" s="30">
        <v>1</v>
      </c>
      <c r="C329" s="30" t="s">
        <v>14</v>
      </c>
      <c r="D329" s="31" t="s">
        <v>588</v>
      </c>
      <c r="E329" s="34"/>
      <c r="F329" s="33">
        <f t="shared" si="48"/>
        <v>0</v>
      </c>
      <c r="G329" s="23">
        <f t="shared" si="49"/>
        <v>0</v>
      </c>
      <c r="H329" s="23">
        <f t="shared" si="50"/>
        <v>0</v>
      </c>
    </row>
    <row r="330" spans="1:8" s="23" customFormat="1" ht="114.75" x14ac:dyDescent="0.2">
      <c r="A330" s="22" t="s">
        <v>589</v>
      </c>
      <c r="B330" s="30">
        <v>1</v>
      </c>
      <c r="C330" s="30" t="s">
        <v>14</v>
      </c>
      <c r="D330" s="31" t="s">
        <v>577</v>
      </c>
      <c r="E330" s="34"/>
      <c r="F330" s="33">
        <f t="shared" si="48"/>
        <v>0</v>
      </c>
      <c r="G330" s="23">
        <f t="shared" si="49"/>
        <v>0</v>
      </c>
      <c r="H330" s="23">
        <f t="shared" si="50"/>
        <v>0</v>
      </c>
    </row>
    <row r="331" spans="1:8" s="23" customFormat="1" ht="89.25" x14ac:dyDescent="0.2">
      <c r="A331" s="22" t="s">
        <v>590</v>
      </c>
      <c r="B331" s="30">
        <v>1</v>
      </c>
      <c r="C331" s="30" t="s">
        <v>14</v>
      </c>
      <c r="D331" s="31" t="s">
        <v>546</v>
      </c>
      <c r="E331" s="34"/>
      <c r="F331" s="33">
        <f t="shared" si="48"/>
        <v>0</v>
      </c>
      <c r="G331" s="23">
        <f t="shared" si="49"/>
        <v>0</v>
      </c>
      <c r="H331" s="23">
        <f t="shared" si="50"/>
        <v>0</v>
      </c>
    </row>
    <row r="332" spans="1:8" s="23" customFormat="1" x14ac:dyDescent="0.2">
      <c r="A332" s="22"/>
      <c r="B332" s="30"/>
      <c r="C332" s="30"/>
      <c r="D332" s="31" t="s">
        <v>591</v>
      </c>
      <c r="E332" s="32"/>
      <c r="F332" s="33"/>
    </row>
    <row r="333" spans="1:8" s="23" customFormat="1" ht="357" x14ac:dyDescent="0.2">
      <c r="A333" s="22" t="s">
        <v>592</v>
      </c>
      <c r="B333" s="30">
        <v>1</v>
      </c>
      <c r="C333" s="30" t="s">
        <v>14</v>
      </c>
      <c r="D333" s="31" t="s">
        <v>593</v>
      </c>
      <c r="E333" s="34"/>
      <c r="F333" s="33">
        <f t="shared" ref="F333:F339" si="51">IF(AND(ISEVEN(ROUND(E333,5)* B333*10^2),ROUND(MOD(ROUND(E333,5)* B333*10^2,1),2)&lt;=0.5),ROUNDDOWN(ROUND(E333,5)* B333,2),ROUND(ROUND(E333,5)* B333,2))</f>
        <v>0</v>
      </c>
      <c r="G333" s="23">
        <f t="shared" ref="G333:G339" si="52">IF(AND(ISEVEN(H333*10^2),ROUND(MOD(H333*10^2,1),2)&lt;=0.5),ROUNDDOWN(H333,2),ROUND(H333,2))</f>
        <v>0</v>
      </c>
      <c r="H333" s="23">
        <f t="shared" ref="H333:H339" si="53">0.1 * F333</f>
        <v>0</v>
      </c>
    </row>
    <row r="334" spans="1:8" s="23" customFormat="1" ht="191.25" x14ac:dyDescent="0.2">
      <c r="A334" s="22" t="s">
        <v>594</v>
      </c>
      <c r="B334" s="30">
        <v>1</v>
      </c>
      <c r="C334" s="30" t="s">
        <v>14</v>
      </c>
      <c r="D334" s="31" t="s">
        <v>595</v>
      </c>
      <c r="E334" s="34"/>
      <c r="F334" s="33">
        <f t="shared" si="51"/>
        <v>0</v>
      </c>
      <c r="G334" s="23">
        <f t="shared" si="52"/>
        <v>0</v>
      </c>
      <c r="H334" s="23">
        <f t="shared" si="53"/>
        <v>0</v>
      </c>
    </row>
    <row r="335" spans="1:8" s="23" customFormat="1" ht="114.75" x14ac:dyDescent="0.2">
      <c r="A335" s="22" t="s">
        <v>596</v>
      </c>
      <c r="B335" s="30">
        <v>1</v>
      </c>
      <c r="C335" s="30" t="s">
        <v>14</v>
      </c>
      <c r="D335" s="31" t="s">
        <v>597</v>
      </c>
      <c r="E335" s="34"/>
      <c r="F335" s="33">
        <f t="shared" si="51"/>
        <v>0</v>
      </c>
      <c r="G335" s="23">
        <f t="shared" si="52"/>
        <v>0</v>
      </c>
      <c r="H335" s="23">
        <f t="shared" si="53"/>
        <v>0</v>
      </c>
    </row>
    <row r="336" spans="1:8" s="23" customFormat="1" ht="114.75" x14ac:dyDescent="0.2">
      <c r="A336" s="22" t="s">
        <v>598</v>
      </c>
      <c r="B336" s="30">
        <v>1</v>
      </c>
      <c r="C336" s="30" t="s">
        <v>14</v>
      </c>
      <c r="D336" s="31" t="s">
        <v>599</v>
      </c>
      <c r="E336" s="34"/>
      <c r="F336" s="33">
        <f t="shared" si="51"/>
        <v>0</v>
      </c>
      <c r="G336" s="23">
        <f t="shared" si="52"/>
        <v>0</v>
      </c>
      <c r="H336" s="23">
        <f t="shared" si="53"/>
        <v>0</v>
      </c>
    </row>
    <row r="337" spans="1:8" s="23" customFormat="1" ht="127.5" x14ac:dyDescent="0.2">
      <c r="A337" s="22" t="s">
        <v>600</v>
      </c>
      <c r="B337" s="30">
        <v>1</v>
      </c>
      <c r="C337" s="30" t="s">
        <v>14</v>
      </c>
      <c r="D337" s="31" t="s">
        <v>601</v>
      </c>
      <c r="E337" s="34"/>
      <c r="F337" s="33">
        <f t="shared" si="51"/>
        <v>0</v>
      </c>
      <c r="G337" s="23">
        <f t="shared" si="52"/>
        <v>0</v>
      </c>
      <c r="H337" s="23">
        <f t="shared" si="53"/>
        <v>0</v>
      </c>
    </row>
    <row r="338" spans="1:8" s="23" customFormat="1" ht="216.75" x14ac:dyDescent="0.2">
      <c r="A338" s="22" t="s">
        <v>602</v>
      </c>
      <c r="B338" s="30">
        <v>1</v>
      </c>
      <c r="C338" s="30" t="s">
        <v>14</v>
      </c>
      <c r="D338" s="31" t="s">
        <v>603</v>
      </c>
      <c r="E338" s="34"/>
      <c r="F338" s="33">
        <f t="shared" si="51"/>
        <v>0</v>
      </c>
      <c r="G338" s="23">
        <f t="shared" si="52"/>
        <v>0</v>
      </c>
      <c r="H338" s="23">
        <f t="shared" si="53"/>
        <v>0</v>
      </c>
    </row>
    <row r="339" spans="1:8" s="23" customFormat="1" ht="102" x14ac:dyDescent="0.2">
      <c r="A339" s="22" t="s">
        <v>604</v>
      </c>
      <c r="B339" s="30">
        <v>1</v>
      </c>
      <c r="C339" s="30" t="s">
        <v>14</v>
      </c>
      <c r="D339" s="31" t="s">
        <v>605</v>
      </c>
      <c r="E339" s="34"/>
      <c r="F339" s="33">
        <f t="shared" si="51"/>
        <v>0</v>
      </c>
      <c r="G339" s="23">
        <f t="shared" si="52"/>
        <v>0</v>
      </c>
      <c r="H339" s="23">
        <f t="shared" si="53"/>
        <v>0</v>
      </c>
    </row>
    <row r="340" spans="1:8" s="23" customFormat="1" x14ac:dyDescent="0.2">
      <c r="A340" s="22"/>
      <c r="B340" s="30"/>
      <c r="C340" s="30"/>
      <c r="D340" s="31" t="s">
        <v>606</v>
      </c>
      <c r="E340" s="32"/>
      <c r="F340" s="33"/>
    </row>
    <row r="341" spans="1:8" s="23" customFormat="1" ht="140.25" x14ac:dyDescent="0.2">
      <c r="A341" s="22" t="s">
        <v>607</v>
      </c>
      <c r="B341" s="30">
        <v>3</v>
      </c>
      <c r="C341" s="30" t="s">
        <v>14</v>
      </c>
      <c r="D341" s="31" t="s">
        <v>608</v>
      </c>
      <c r="E341" s="34"/>
      <c r="F341" s="33">
        <f>IF(AND(ISEVEN(ROUND(E341,5)* B341*10^2),ROUND(MOD(ROUND(E341,5)* B341*10^2,1),2)&lt;=0.5),ROUNDDOWN(ROUND(E341,5)* B341,2),ROUND(ROUND(E341,5)* B341,2))</f>
        <v>0</v>
      </c>
      <c r="G341" s="23">
        <f>IF(AND(ISEVEN(H341*10^2),ROUND(MOD(H341*10^2,1),2)&lt;=0.5),ROUNDDOWN(H341,2),ROUND(H341,2))</f>
        <v>0</v>
      </c>
      <c r="H341" s="23">
        <f>0.1 * F341</f>
        <v>0</v>
      </c>
    </row>
    <row r="342" spans="1:8" s="23" customFormat="1" ht="140.25" x14ac:dyDescent="0.2">
      <c r="A342" s="22" t="s">
        <v>609</v>
      </c>
      <c r="B342" s="30">
        <v>1</v>
      </c>
      <c r="C342" s="30" t="s">
        <v>14</v>
      </c>
      <c r="D342" s="31" t="s">
        <v>610</v>
      </c>
      <c r="E342" s="34"/>
      <c r="F342" s="33">
        <f>IF(AND(ISEVEN(ROUND(E342,5)* B342*10^2),ROUND(MOD(ROUND(E342,5)* B342*10^2,1),2)&lt;=0.5),ROUNDDOWN(ROUND(E342,5)* B342,2),ROUND(ROUND(E342,5)* B342,2))</f>
        <v>0</v>
      </c>
      <c r="G342" s="23">
        <f>IF(AND(ISEVEN(H342*10^2),ROUND(MOD(H342*10^2,1),2)&lt;=0.5),ROUNDDOWN(H342,2),ROUND(H342,2))</f>
        <v>0</v>
      </c>
      <c r="H342" s="23">
        <f>0.1 * F342</f>
        <v>0</v>
      </c>
    </row>
    <row r="343" spans="1:8" s="23" customFormat="1" x14ac:dyDescent="0.2">
      <c r="A343" s="22"/>
      <c r="B343" s="30"/>
      <c r="C343" s="30"/>
      <c r="D343" s="31" t="s">
        <v>611</v>
      </c>
      <c r="E343" s="32"/>
      <c r="F343" s="33"/>
    </row>
    <row r="344" spans="1:8" s="23" customFormat="1" ht="165.75" x14ac:dyDescent="0.2">
      <c r="A344" s="22" t="s">
        <v>612</v>
      </c>
      <c r="B344" s="30">
        <v>3</v>
      </c>
      <c r="C344" s="30" t="s">
        <v>14</v>
      </c>
      <c r="D344" s="31" t="s">
        <v>613</v>
      </c>
      <c r="E344" s="34"/>
      <c r="F344" s="33">
        <f>IF(AND(ISEVEN(ROUND(E344,5)* B344*10^2),ROUND(MOD(ROUND(E344,5)* B344*10^2,1),2)&lt;=0.5),ROUNDDOWN(ROUND(E344,5)* B344,2),ROUND(ROUND(E344,5)* B344,2))</f>
        <v>0</v>
      </c>
      <c r="G344" s="23">
        <f>IF(AND(ISEVEN(H344*10^2),ROUND(MOD(H344*10^2,1),2)&lt;=0.5),ROUNDDOWN(H344,2),ROUND(H344,2))</f>
        <v>0</v>
      </c>
      <c r="H344" s="23">
        <f>0.1 * F344</f>
        <v>0</v>
      </c>
    </row>
    <row r="345" spans="1:8" s="23" customFormat="1" ht="127.5" x14ac:dyDescent="0.2">
      <c r="A345" s="22" t="s">
        <v>614</v>
      </c>
      <c r="B345" s="30">
        <v>1</v>
      </c>
      <c r="C345" s="30" t="s">
        <v>14</v>
      </c>
      <c r="D345" s="31" t="s">
        <v>615</v>
      </c>
      <c r="E345" s="34"/>
      <c r="F345" s="33">
        <f>IF(AND(ISEVEN(ROUND(E345,5)* B345*10^2),ROUND(MOD(ROUND(E345,5)* B345*10^2,1),2)&lt;=0.5),ROUNDDOWN(ROUND(E345,5)* B345,2),ROUND(ROUND(E345,5)* B345,2))</f>
        <v>0</v>
      </c>
      <c r="G345" s="23">
        <f>IF(AND(ISEVEN(H345*10^2),ROUND(MOD(H345*10^2,1),2)&lt;=0.5),ROUNDDOWN(H345,2),ROUND(H345,2))</f>
        <v>0</v>
      </c>
      <c r="H345" s="23">
        <f>0.1 * F345</f>
        <v>0</v>
      </c>
    </row>
    <row r="346" spans="1:8" s="23" customFormat="1" x14ac:dyDescent="0.2">
      <c r="A346" s="22"/>
      <c r="B346" s="30"/>
      <c r="C346" s="30"/>
      <c r="D346" s="31" t="s">
        <v>616</v>
      </c>
      <c r="E346" s="32"/>
      <c r="F346" s="33"/>
    </row>
    <row r="347" spans="1:8" s="23" customFormat="1" ht="140.25" x14ac:dyDescent="0.2">
      <c r="A347" s="22" t="s">
        <v>617</v>
      </c>
      <c r="B347" s="30">
        <v>16</v>
      </c>
      <c r="C347" s="30" t="s">
        <v>14</v>
      </c>
      <c r="D347" s="31" t="s">
        <v>618</v>
      </c>
      <c r="E347" s="34"/>
      <c r="F347" s="33">
        <f>IF(AND(ISEVEN(ROUND(E347,5)* B347*10^2),ROUND(MOD(ROUND(E347,5)* B347*10^2,1),2)&lt;=0.5),ROUNDDOWN(ROUND(E347,5)* B347,2),ROUND(ROUND(E347,5)* B347,2))</f>
        <v>0</v>
      </c>
      <c r="G347" s="23">
        <f>IF(AND(ISEVEN(H347*10^2),ROUND(MOD(H347*10^2,1),2)&lt;=0.5),ROUNDDOWN(H347,2),ROUND(H347,2))</f>
        <v>0</v>
      </c>
      <c r="H347" s="23">
        <f>0.1 * F347</f>
        <v>0</v>
      </c>
    </row>
    <row r="348" spans="1:8" s="23" customFormat="1" ht="140.25" x14ac:dyDescent="0.2">
      <c r="A348" s="22" t="s">
        <v>619</v>
      </c>
      <c r="B348" s="30">
        <v>4</v>
      </c>
      <c r="C348" s="30" t="s">
        <v>14</v>
      </c>
      <c r="D348" s="31" t="s">
        <v>610</v>
      </c>
      <c r="E348" s="34"/>
      <c r="F348" s="33">
        <f>IF(AND(ISEVEN(ROUND(E348,5)* B348*10^2),ROUND(MOD(ROUND(E348,5)* B348*10^2,1),2)&lt;=0.5),ROUNDDOWN(ROUND(E348,5)* B348,2),ROUND(ROUND(E348,5)* B348,2))</f>
        <v>0</v>
      </c>
      <c r="G348" s="23">
        <f>IF(AND(ISEVEN(H348*10^2),ROUND(MOD(H348*10^2,1),2)&lt;=0.5),ROUNDDOWN(H348,2),ROUND(H348,2))</f>
        <v>0</v>
      </c>
      <c r="H348" s="23">
        <f>0.1 * F348</f>
        <v>0</v>
      </c>
    </row>
    <row r="349" spans="1:8" s="23" customFormat="1" x14ac:dyDescent="0.2">
      <c r="A349" s="22"/>
      <c r="B349" s="30"/>
      <c r="C349" s="30"/>
      <c r="D349" s="31" t="s">
        <v>620</v>
      </c>
      <c r="E349" s="32"/>
      <c r="F349" s="33"/>
    </row>
    <row r="350" spans="1:8" s="23" customFormat="1" ht="165.75" x14ac:dyDescent="0.2">
      <c r="A350" s="22" t="s">
        <v>621</v>
      </c>
      <c r="B350" s="30">
        <v>16</v>
      </c>
      <c r="C350" s="30" t="s">
        <v>14</v>
      </c>
      <c r="D350" s="31" t="s">
        <v>622</v>
      </c>
      <c r="E350" s="34"/>
      <c r="F350" s="33">
        <f>IF(AND(ISEVEN(ROUND(E350,5)* B350*10^2),ROUND(MOD(ROUND(E350,5)* B350*10^2,1),2)&lt;=0.5),ROUNDDOWN(ROUND(E350,5)* B350,2),ROUND(ROUND(E350,5)* B350,2))</f>
        <v>0</v>
      </c>
      <c r="G350" s="23">
        <f>IF(AND(ISEVEN(H350*10^2),ROUND(MOD(H350*10^2,1),2)&lt;=0.5),ROUNDDOWN(H350,2),ROUND(H350,2))</f>
        <v>0</v>
      </c>
      <c r="H350" s="23">
        <f>0.1 * F350</f>
        <v>0</v>
      </c>
    </row>
    <row r="351" spans="1:8" s="23" customFormat="1" ht="140.25" x14ac:dyDescent="0.2">
      <c r="A351" s="22" t="s">
        <v>623</v>
      </c>
      <c r="B351" s="30">
        <v>4</v>
      </c>
      <c r="C351" s="30" t="s">
        <v>14</v>
      </c>
      <c r="D351" s="31" t="s">
        <v>624</v>
      </c>
      <c r="E351" s="34"/>
      <c r="F351" s="33">
        <f>IF(AND(ISEVEN(ROUND(E351,5)* B351*10^2),ROUND(MOD(ROUND(E351,5)* B351*10^2,1),2)&lt;=0.5),ROUNDDOWN(ROUND(E351,5)* B351,2),ROUND(ROUND(E351,5)* B351,2))</f>
        <v>0</v>
      </c>
      <c r="G351" s="23">
        <f>IF(AND(ISEVEN(H351*10^2),ROUND(MOD(H351*10^2,1),2)&lt;=0.5),ROUNDDOWN(H351,2),ROUND(H351,2))</f>
        <v>0</v>
      </c>
      <c r="H351" s="23">
        <f>0.1 * F351</f>
        <v>0</v>
      </c>
    </row>
    <row r="352" spans="1:8" s="23" customFormat="1" ht="127.5" x14ac:dyDescent="0.2">
      <c r="A352" s="22" t="s">
        <v>625</v>
      </c>
      <c r="B352" s="30">
        <v>4</v>
      </c>
      <c r="C352" s="30" t="s">
        <v>14</v>
      </c>
      <c r="D352" s="31" t="s">
        <v>615</v>
      </c>
      <c r="E352" s="34"/>
      <c r="F352" s="33">
        <f>IF(AND(ISEVEN(ROUND(E352,5)* B352*10^2),ROUND(MOD(ROUND(E352,5)* B352*10^2,1),2)&lt;=0.5),ROUNDDOWN(ROUND(E352,5)* B352,2),ROUND(ROUND(E352,5)* B352,2))</f>
        <v>0</v>
      </c>
      <c r="G352" s="23">
        <f>IF(AND(ISEVEN(H352*10^2),ROUND(MOD(H352*10^2,1),2)&lt;=0.5),ROUNDDOWN(H352,2),ROUND(H352,2))</f>
        <v>0</v>
      </c>
      <c r="H352" s="23">
        <f>0.1 * F352</f>
        <v>0</v>
      </c>
    </row>
    <row r="353" spans="1:8" s="23" customFormat="1" x14ac:dyDescent="0.2">
      <c r="A353" s="22"/>
      <c r="B353" s="30"/>
      <c r="C353" s="30"/>
      <c r="D353" s="31" t="s">
        <v>626</v>
      </c>
      <c r="E353" s="32"/>
      <c r="F353" s="33"/>
    </row>
    <row r="354" spans="1:8" s="23" customFormat="1" ht="242.25" x14ac:dyDescent="0.2">
      <c r="A354" s="22" t="s">
        <v>627</v>
      </c>
      <c r="B354" s="30">
        <v>2</v>
      </c>
      <c r="C354" s="30" t="s">
        <v>14</v>
      </c>
      <c r="D354" s="31" t="s">
        <v>628</v>
      </c>
      <c r="E354" s="34"/>
      <c r="F354" s="33">
        <f t="shared" ref="F354:F367" si="54">IF(AND(ISEVEN(ROUND(E354,5)* B354*10^2),ROUND(MOD(ROUND(E354,5)* B354*10^2,1),2)&lt;=0.5),ROUNDDOWN(ROUND(E354,5)* B354,2),ROUND(ROUND(E354,5)* B354,2))</f>
        <v>0</v>
      </c>
      <c r="G354" s="23">
        <f t="shared" ref="G354:G367" si="55">IF(AND(ISEVEN(H354*10^2),ROUND(MOD(H354*10^2,1),2)&lt;=0.5),ROUNDDOWN(H354,2),ROUND(H354,2))</f>
        <v>0</v>
      </c>
      <c r="H354" s="23">
        <f t="shared" ref="H354:H367" si="56">0.1 * F354</f>
        <v>0</v>
      </c>
    </row>
    <row r="355" spans="1:8" s="23" customFormat="1" ht="114.75" x14ac:dyDescent="0.2">
      <c r="A355" s="22" t="s">
        <v>629</v>
      </c>
      <c r="B355" s="30">
        <v>2</v>
      </c>
      <c r="C355" s="30" t="s">
        <v>14</v>
      </c>
      <c r="D355" s="31" t="s">
        <v>630</v>
      </c>
      <c r="E355" s="34"/>
      <c r="F355" s="33">
        <f t="shared" si="54"/>
        <v>0</v>
      </c>
      <c r="G355" s="23">
        <f t="shared" si="55"/>
        <v>0</v>
      </c>
      <c r="H355" s="23">
        <f t="shared" si="56"/>
        <v>0</v>
      </c>
    </row>
    <row r="356" spans="1:8" s="23" customFormat="1" ht="127.5" x14ac:dyDescent="0.2">
      <c r="A356" s="22" t="s">
        <v>631</v>
      </c>
      <c r="B356" s="30">
        <v>2</v>
      </c>
      <c r="C356" s="30" t="s">
        <v>14</v>
      </c>
      <c r="D356" s="31" t="s">
        <v>632</v>
      </c>
      <c r="E356" s="34"/>
      <c r="F356" s="33">
        <f t="shared" si="54"/>
        <v>0</v>
      </c>
      <c r="G356" s="23">
        <f t="shared" si="55"/>
        <v>0</v>
      </c>
      <c r="H356" s="23">
        <f t="shared" si="56"/>
        <v>0</v>
      </c>
    </row>
    <row r="357" spans="1:8" s="23" customFormat="1" ht="127.5" x14ac:dyDescent="0.2">
      <c r="A357" s="22" t="s">
        <v>633</v>
      </c>
      <c r="B357" s="30">
        <v>2</v>
      </c>
      <c r="C357" s="30" t="s">
        <v>14</v>
      </c>
      <c r="D357" s="31" t="s">
        <v>634</v>
      </c>
      <c r="E357" s="34"/>
      <c r="F357" s="33">
        <f t="shared" si="54"/>
        <v>0</v>
      </c>
      <c r="G357" s="23">
        <f t="shared" si="55"/>
        <v>0</v>
      </c>
      <c r="H357" s="23">
        <f t="shared" si="56"/>
        <v>0</v>
      </c>
    </row>
    <row r="358" spans="1:8" s="23" customFormat="1" ht="127.5" x14ac:dyDescent="0.2">
      <c r="A358" s="22" t="s">
        <v>635</v>
      </c>
      <c r="B358" s="30">
        <v>2</v>
      </c>
      <c r="C358" s="30" t="s">
        <v>14</v>
      </c>
      <c r="D358" s="31" t="s">
        <v>636</v>
      </c>
      <c r="E358" s="34"/>
      <c r="F358" s="33">
        <f t="shared" si="54"/>
        <v>0</v>
      </c>
      <c r="G358" s="23">
        <f t="shared" si="55"/>
        <v>0</v>
      </c>
      <c r="H358" s="23">
        <f t="shared" si="56"/>
        <v>0</v>
      </c>
    </row>
    <row r="359" spans="1:8" s="23" customFormat="1" ht="114.75" x14ac:dyDescent="0.2">
      <c r="A359" s="22" t="s">
        <v>637</v>
      </c>
      <c r="B359" s="30">
        <v>2</v>
      </c>
      <c r="C359" s="30" t="s">
        <v>14</v>
      </c>
      <c r="D359" s="31" t="s">
        <v>638</v>
      </c>
      <c r="E359" s="34"/>
      <c r="F359" s="33">
        <f t="shared" si="54"/>
        <v>0</v>
      </c>
      <c r="G359" s="23">
        <f t="shared" si="55"/>
        <v>0</v>
      </c>
      <c r="H359" s="23">
        <f t="shared" si="56"/>
        <v>0</v>
      </c>
    </row>
    <row r="360" spans="1:8" s="23" customFormat="1" ht="114.75" x14ac:dyDescent="0.2">
      <c r="A360" s="22" t="s">
        <v>639</v>
      </c>
      <c r="B360" s="30">
        <v>2</v>
      </c>
      <c r="C360" s="30" t="s">
        <v>14</v>
      </c>
      <c r="D360" s="31" t="s">
        <v>640</v>
      </c>
      <c r="E360" s="34"/>
      <c r="F360" s="33">
        <f t="shared" si="54"/>
        <v>0</v>
      </c>
      <c r="G360" s="23">
        <f t="shared" si="55"/>
        <v>0</v>
      </c>
      <c r="H360" s="23">
        <f t="shared" si="56"/>
        <v>0</v>
      </c>
    </row>
    <row r="361" spans="1:8" s="23" customFormat="1" ht="127.5" x14ac:dyDescent="0.2">
      <c r="A361" s="22" t="s">
        <v>641</v>
      </c>
      <c r="B361" s="30">
        <v>2</v>
      </c>
      <c r="C361" s="30" t="s">
        <v>14</v>
      </c>
      <c r="D361" s="31" t="s">
        <v>632</v>
      </c>
      <c r="E361" s="34"/>
      <c r="F361" s="33">
        <f t="shared" si="54"/>
        <v>0</v>
      </c>
      <c r="G361" s="23">
        <f t="shared" si="55"/>
        <v>0</v>
      </c>
      <c r="H361" s="23">
        <f t="shared" si="56"/>
        <v>0</v>
      </c>
    </row>
    <row r="362" spans="1:8" s="23" customFormat="1" ht="140.25" x14ac:dyDescent="0.2">
      <c r="A362" s="22" t="s">
        <v>642</v>
      </c>
      <c r="B362" s="30">
        <v>2</v>
      </c>
      <c r="C362" s="30" t="s">
        <v>14</v>
      </c>
      <c r="D362" s="31" t="s">
        <v>643</v>
      </c>
      <c r="E362" s="34"/>
      <c r="F362" s="33">
        <f t="shared" si="54"/>
        <v>0</v>
      </c>
      <c r="G362" s="23">
        <f t="shared" si="55"/>
        <v>0</v>
      </c>
      <c r="H362" s="23">
        <f t="shared" si="56"/>
        <v>0</v>
      </c>
    </row>
    <row r="363" spans="1:8" s="23" customFormat="1" ht="89.25" x14ac:dyDescent="0.2">
      <c r="A363" s="22" t="s">
        <v>644</v>
      </c>
      <c r="B363" s="30">
        <v>2</v>
      </c>
      <c r="C363" s="30" t="s">
        <v>14</v>
      </c>
      <c r="D363" s="31" t="s">
        <v>645</v>
      </c>
      <c r="E363" s="34"/>
      <c r="F363" s="33">
        <f t="shared" si="54"/>
        <v>0</v>
      </c>
      <c r="G363" s="23">
        <f t="shared" si="55"/>
        <v>0</v>
      </c>
      <c r="H363" s="23">
        <f t="shared" si="56"/>
        <v>0</v>
      </c>
    </row>
    <row r="364" spans="1:8" s="23" customFormat="1" ht="76.5" x14ac:dyDescent="0.2">
      <c r="A364" s="22" t="s">
        <v>646</v>
      </c>
      <c r="B364" s="30">
        <v>2</v>
      </c>
      <c r="C364" s="30" t="s">
        <v>14</v>
      </c>
      <c r="D364" s="31" t="s">
        <v>403</v>
      </c>
      <c r="E364" s="34"/>
      <c r="F364" s="33">
        <f t="shared" si="54"/>
        <v>0</v>
      </c>
      <c r="G364" s="23">
        <f t="shared" si="55"/>
        <v>0</v>
      </c>
      <c r="H364" s="23">
        <f t="shared" si="56"/>
        <v>0</v>
      </c>
    </row>
    <row r="365" spans="1:8" s="23" customFormat="1" ht="127.5" x14ac:dyDescent="0.2">
      <c r="A365" s="22" t="s">
        <v>647</v>
      </c>
      <c r="B365" s="30">
        <v>2</v>
      </c>
      <c r="C365" s="30" t="s">
        <v>14</v>
      </c>
      <c r="D365" s="31" t="s">
        <v>648</v>
      </c>
      <c r="E365" s="34"/>
      <c r="F365" s="33">
        <f t="shared" si="54"/>
        <v>0</v>
      </c>
      <c r="G365" s="23">
        <f t="shared" si="55"/>
        <v>0</v>
      </c>
      <c r="H365" s="23">
        <f t="shared" si="56"/>
        <v>0</v>
      </c>
    </row>
    <row r="366" spans="1:8" s="23" customFormat="1" ht="114.75" x14ac:dyDescent="0.2">
      <c r="A366" s="22" t="s">
        <v>649</v>
      </c>
      <c r="B366" s="30">
        <v>2</v>
      </c>
      <c r="C366" s="30" t="s">
        <v>14</v>
      </c>
      <c r="D366" s="31" t="s">
        <v>650</v>
      </c>
      <c r="E366" s="34"/>
      <c r="F366" s="33">
        <f t="shared" si="54"/>
        <v>0</v>
      </c>
      <c r="G366" s="23">
        <f t="shared" si="55"/>
        <v>0</v>
      </c>
      <c r="H366" s="23">
        <f t="shared" si="56"/>
        <v>0</v>
      </c>
    </row>
    <row r="367" spans="1:8" s="23" customFormat="1" ht="127.5" x14ac:dyDescent="0.2">
      <c r="A367" s="22" t="s">
        <v>651</v>
      </c>
      <c r="B367" s="30">
        <v>2</v>
      </c>
      <c r="C367" s="30" t="s">
        <v>14</v>
      </c>
      <c r="D367" s="31" t="s">
        <v>652</v>
      </c>
      <c r="E367" s="34"/>
      <c r="F367" s="33">
        <f t="shared" si="54"/>
        <v>0</v>
      </c>
      <c r="G367" s="23">
        <f t="shared" si="55"/>
        <v>0</v>
      </c>
      <c r="H367" s="23">
        <f t="shared" si="56"/>
        <v>0</v>
      </c>
    </row>
    <row r="368" spans="1:8" s="23" customFormat="1" x14ac:dyDescent="0.2">
      <c r="A368" s="22"/>
      <c r="B368" s="30"/>
      <c r="C368" s="30"/>
      <c r="D368" s="31" t="s">
        <v>653</v>
      </c>
      <c r="E368" s="32"/>
      <c r="F368" s="33"/>
    </row>
    <row r="369" spans="1:8" s="23" customFormat="1" ht="153" x14ac:dyDescent="0.2">
      <c r="A369" s="22" t="s">
        <v>654</v>
      </c>
      <c r="B369" s="30">
        <v>11</v>
      </c>
      <c r="C369" s="30" t="s">
        <v>14</v>
      </c>
      <c r="D369" s="31" t="s">
        <v>655</v>
      </c>
      <c r="E369" s="34"/>
      <c r="F369" s="33">
        <f>IF(AND(ISEVEN(ROUND(E369,5)* B369*10^2),ROUND(MOD(ROUND(E369,5)* B369*10^2,1),2)&lt;=0.5),ROUNDDOWN(ROUND(E369,5)* B369,2),ROUND(ROUND(E369,5)* B369,2))</f>
        <v>0</v>
      </c>
      <c r="G369" s="23">
        <f>IF(AND(ISEVEN(H369*10^2),ROUND(MOD(H369*10^2,1),2)&lt;=0.5),ROUNDDOWN(H369,2),ROUND(H369,2))</f>
        <v>0</v>
      </c>
      <c r="H369" s="23">
        <f>0.1 * F369</f>
        <v>0</v>
      </c>
    </row>
    <row r="370" spans="1:8" s="23" customFormat="1" ht="242.25" x14ac:dyDescent="0.2">
      <c r="A370" s="22" t="s">
        <v>656</v>
      </c>
      <c r="B370" s="30">
        <v>11</v>
      </c>
      <c r="C370" s="30" t="s">
        <v>14</v>
      </c>
      <c r="D370" s="31" t="s">
        <v>657</v>
      </c>
      <c r="E370" s="34"/>
      <c r="F370" s="33">
        <f>IF(AND(ISEVEN(ROUND(E370,5)* B370*10^2),ROUND(MOD(ROUND(E370,5)* B370*10^2,1),2)&lt;=0.5),ROUNDDOWN(ROUND(E370,5)* B370,2),ROUND(ROUND(E370,5)* B370,2))</f>
        <v>0</v>
      </c>
      <c r="G370" s="23">
        <f>IF(AND(ISEVEN(H370*10^2),ROUND(MOD(H370*10^2,1),2)&lt;=0.5),ROUNDDOWN(H370,2),ROUND(H370,2))</f>
        <v>0</v>
      </c>
      <c r="H370" s="23">
        <f>0.1 * F370</f>
        <v>0</v>
      </c>
    </row>
    <row r="371" spans="1:8" s="23" customFormat="1" ht="89.25" x14ac:dyDescent="0.2">
      <c r="A371" s="22" t="s">
        <v>658</v>
      </c>
      <c r="B371" s="30">
        <v>11</v>
      </c>
      <c r="C371" s="30" t="s">
        <v>14</v>
      </c>
      <c r="D371" s="31" t="s">
        <v>659</v>
      </c>
      <c r="E371" s="34"/>
      <c r="F371" s="33">
        <f>IF(AND(ISEVEN(ROUND(E371,5)* B371*10^2),ROUND(MOD(ROUND(E371,5)* B371*10^2,1),2)&lt;=0.5),ROUNDDOWN(ROUND(E371,5)* B371,2),ROUND(ROUND(E371,5)* B371,2))</f>
        <v>0</v>
      </c>
      <c r="G371" s="23">
        <f>IF(AND(ISEVEN(H371*10^2),ROUND(MOD(H371*10^2,1),2)&lt;=0.5),ROUNDDOWN(H371,2),ROUND(H371,2))</f>
        <v>0</v>
      </c>
      <c r="H371" s="23">
        <f>0.1 * F371</f>
        <v>0</v>
      </c>
    </row>
    <row r="372" spans="1:8" s="23" customFormat="1" ht="89.25" x14ac:dyDescent="0.2">
      <c r="A372" s="22" t="s">
        <v>660</v>
      </c>
      <c r="B372" s="30">
        <v>11</v>
      </c>
      <c r="C372" s="30" t="s">
        <v>14</v>
      </c>
      <c r="D372" s="31" t="s">
        <v>661</v>
      </c>
      <c r="E372" s="34"/>
      <c r="F372" s="33">
        <f>IF(AND(ISEVEN(ROUND(E372,5)* B372*10^2),ROUND(MOD(ROUND(E372,5)* B372*10^2,1),2)&lt;=0.5),ROUNDDOWN(ROUND(E372,5)* B372,2),ROUND(ROUND(E372,5)* B372,2))</f>
        <v>0</v>
      </c>
      <c r="G372" s="23">
        <f>IF(AND(ISEVEN(H372*10^2),ROUND(MOD(H372*10^2,1),2)&lt;=0.5),ROUNDDOWN(H372,2),ROUND(H372,2))</f>
        <v>0</v>
      </c>
      <c r="H372" s="23">
        <f>0.1 * F372</f>
        <v>0</v>
      </c>
    </row>
    <row r="373" spans="1:8" s="23" customFormat="1" x14ac:dyDescent="0.2">
      <c r="A373" s="22"/>
      <c r="B373" s="30"/>
      <c r="C373" s="30"/>
      <c r="D373" s="31" t="s">
        <v>662</v>
      </c>
      <c r="E373" s="32"/>
      <c r="F373" s="33"/>
    </row>
    <row r="374" spans="1:8" s="23" customFormat="1" ht="153" x14ac:dyDescent="0.2">
      <c r="A374" s="22" t="s">
        <v>663</v>
      </c>
      <c r="B374" s="30">
        <v>10</v>
      </c>
      <c r="C374" s="30" t="s">
        <v>14</v>
      </c>
      <c r="D374" s="31" t="s">
        <v>655</v>
      </c>
      <c r="E374" s="34"/>
      <c r="F374" s="33">
        <f>IF(AND(ISEVEN(ROUND(E374,5)* B374*10^2),ROUND(MOD(ROUND(E374,5)* B374*10^2,1),2)&lt;=0.5),ROUNDDOWN(ROUND(E374,5)* B374,2),ROUND(ROUND(E374,5)* B374,2))</f>
        <v>0</v>
      </c>
      <c r="G374" s="23">
        <f>IF(AND(ISEVEN(H374*10^2),ROUND(MOD(H374*10^2,1),2)&lt;=0.5),ROUNDDOWN(H374,2),ROUND(H374,2))</f>
        <v>0</v>
      </c>
      <c r="H374" s="23">
        <f>0.1 * F374</f>
        <v>0</v>
      </c>
    </row>
    <row r="375" spans="1:8" s="23" customFormat="1" ht="267.75" x14ac:dyDescent="0.2">
      <c r="A375" s="22" t="s">
        <v>664</v>
      </c>
      <c r="B375" s="30">
        <v>10</v>
      </c>
      <c r="C375" s="30" t="s">
        <v>14</v>
      </c>
      <c r="D375" s="31" t="s">
        <v>665</v>
      </c>
      <c r="E375" s="34"/>
      <c r="F375" s="33">
        <f>IF(AND(ISEVEN(ROUND(E375,5)* B375*10^2),ROUND(MOD(ROUND(E375,5)* B375*10^2,1),2)&lt;=0.5),ROUNDDOWN(ROUND(E375,5)* B375,2),ROUND(ROUND(E375,5)* B375,2))</f>
        <v>0</v>
      </c>
      <c r="G375" s="23">
        <f>IF(AND(ISEVEN(H375*10^2),ROUND(MOD(H375*10^2,1),2)&lt;=0.5),ROUNDDOWN(H375,2),ROUND(H375,2))</f>
        <v>0</v>
      </c>
      <c r="H375" s="23">
        <f>0.1 * F375</f>
        <v>0</v>
      </c>
    </row>
    <row r="376" spans="1:8" s="23" customFormat="1" ht="89.25" x14ac:dyDescent="0.2">
      <c r="A376" s="22" t="s">
        <v>666</v>
      </c>
      <c r="B376" s="30">
        <v>10</v>
      </c>
      <c r="C376" s="30" t="s">
        <v>14</v>
      </c>
      <c r="D376" s="31" t="s">
        <v>659</v>
      </c>
      <c r="E376" s="34"/>
      <c r="F376" s="33">
        <f>IF(AND(ISEVEN(ROUND(E376,5)* B376*10^2),ROUND(MOD(ROUND(E376,5)* B376*10^2,1),2)&lt;=0.5),ROUNDDOWN(ROUND(E376,5)* B376,2),ROUND(ROUND(E376,5)* B376,2))</f>
        <v>0</v>
      </c>
      <c r="G376" s="23">
        <f>IF(AND(ISEVEN(H376*10^2),ROUND(MOD(H376*10^2,1),2)&lt;=0.5),ROUNDDOWN(H376,2),ROUND(H376,2))</f>
        <v>0</v>
      </c>
      <c r="H376" s="23">
        <f>0.1 * F376</f>
        <v>0</v>
      </c>
    </row>
    <row r="377" spans="1:8" s="23" customFormat="1" ht="89.25" x14ac:dyDescent="0.2">
      <c r="A377" s="22" t="s">
        <v>667</v>
      </c>
      <c r="B377" s="30">
        <v>10</v>
      </c>
      <c r="C377" s="30" t="s">
        <v>14</v>
      </c>
      <c r="D377" s="31" t="s">
        <v>661</v>
      </c>
      <c r="E377" s="34"/>
      <c r="F377" s="33">
        <f>IF(AND(ISEVEN(ROUND(E377,5)* B377*10^2),ROUND(MOD(ROUND(E377,5)* B377*10^2,1),2)&lt;=0.5),ROUNDDOWN(ROUND(E377,5)* B377,2),ROUND(ROUND(E377,5)* B377,2))</f>
        <v>0</v>
      </c>
      <c r="G377" s="23">
        <f>IF(AND(ISEVEN(H377*10^2),ROUND(MOD(H377*10^2,1),2)&lt;=0.5),ROUNDDOWN(H377,2),ROUND(H377,2))</f>
        <v>0</v>
      </c>
      <c r="H377" s="23">
        <f>0.1 * F377</f>
        <v>0</v>
      </c>
    </row>
    <row r="378" spans="1:8" s="23" customFormat="1" x14ac:dyDescent="0.2">
      <c r="A378" s="22"/>
      <c r="B378" s="30"/>
      <c r="C378" s="30"/>
      <c r="D378" s="31" t="s">
        <v>668</v>
      </c>
      <c r="E378" s="32"/>
      <c r="F378" s="33"/>
    </row>
    <row r="379" spans="1:8" s="23" customFormat="1" ht="153" x14ac:dyDescent="0.2">
      <c r="A379" s="22" t="s">
        <v>669</v>
      </c>
      <c r="B379" s="30">
        <v>21</v>
      </c>
      <c r="C379" s="30" t="s">
        <v>14</v>
      </c>
      <c r="D379" s="31" t="s">
        <v>670</v>
      </c>
      <c r="E379" s="34"/>
      <c r="F379" s="33">
        <f>IF(AND(ISEVEN(ROUND(E379,5)* B379*10^2),ROUND(MOD(ROUND(E379,5)* B379*10^2,1),2)&lt;=0.5),ROUNDDOWN(ROUND(E379,5)* B379,2),ROUND(ROUND(E379,5)* B379,2))</f>
        <v>0</v>
      </c>
      <c r="G379" s="23">
        <f>IF(AND(ISEVEN(H379*10^2),ROUND(MOD(H379*10^2,1),2)&lt;=0.5),ROUNDDOWN(H379,2),ROUND(H379,2))</f>
        <v>0</v>
      </c>
      <c r="H379" s="23">
        <f>0.1 * F379</f>
        <v>0</v>
      </c>
    </row>
    <row r="380" spans="1:8" s="23" customFormat="1" ht="127.5" x14ac:dyDescent="0.2">
      <c r="A380" s="22" t="s">
        <v>671</v>
      </c>
      <c r="B380" s="30">
        <v>21</v>
      </c>
      <c r="C380" s="30" t="s">
        <v>14</v>
      </c>
      <c r="D380" s="31" t="s">
        <v>672</v>
      </c>
      <c r="E380" s="34"/>
      <c r="F380" s="33">
        <f>IF(AND(ISEVEN(ROUND(E380,5)* B380*10^2),ROUND(MOD(ROUND(E380,5)* B380*10^2,1),2)&lt;=0.5),ROUNDDOWN(ROUND(E380,5)* B380,2),ROUND(ROUND(E380,5)* B380,2))</f>
        <v>0</v>
      </c>
      <c r="G380" s="23">
        <f>IF(AND(ISEVEN(H380*10^2),ROUND(MOD(H380*10^2,1),2)&lt;=0.5),ROUNDDOWN(H380,2),ROUND(H380,2))</f>
        <v>0</v>
      </c>
      <c r="H380" s="23">
        <f>0.1 * F380</f>
        <v>0</v>
      </c>
    </row>
    <row r="381" spans="1:8" s="23" customFormat="1" ht="127.5" x14ac:dyDescent="0.2">
      <c r="A381" s="22" t="s">
        <v>673</v>
      </c>
      <c r="B381" s="30">
        <v>21</v>
      </c>
      <c r="C381" s="30" t="s">
        <v>14</v>
      </c>
      <c r="D381" s="31" t="s">
        <v>674</v>
      </c>
      <c r="E381" s="34"/>
      <c r="F381" s="33">
        <f>IF(AND(ISEVEN(ROUND(E381,5)* B381*10^2),ROUND(MOD(ROUND(E381,5)* B381*10^2,1),2)&lt;=0.5),ROUNDDOWN(ROUND(E381,5)* B381,2),ROUND(ROUND(E381,5)* B381,2))</f>
        <v>0</v>
      </c>
      <c r="G381" s="23">
        <f>IF(AND(ISEVEN(H381*10^2),ROUND(MOD(H381*10^2,1),2)&lt;=0.5),ROUNDDOWN(H381,2),ROUND(H381,2))</f>
        <v>0</v>
      </c>
      <c r="H381" s="23">
        <f>0.1 * F381</f>
        <v>0</v>
      </c>
    </row>
    <row r="382" spans="1:8" s="23" customFormat="1" ht="140.25" x14ac:dyDescent="0.2">
      <c r="A382" s="22" t="s">
        <v>675</v>
      </c>
      <c r="B382" s="30">
        <v>21</v>
      </c>
      <c r="C382" s="30" t="s">
        <v>14</v>
      </c>
      <c r="D382" s="31" t="s">
        <v>676</v>
      </c>
      <c r="E382" s="34"/>
      <c r="F382" s="33">
        <f>IF(AND(ISEVEN(ROUND(E382,5)* B382*10^2),ROUND(MOD(ROUND(E382,5)* B382*10^2,1),2)&lt;=0.5),ROUNDDOWN(ROUND(E382,5)* B382,2),ROUND(ROUND(E382,5)* B382,2))</f>
        <v>0</v>
      </c>
      <c r="G382" s="23">
        <f>IF(AND(ISEVEN(H382*10^2),ROUND(MOD(H382*10^2,1),2)&lt;=0.5),ROUNDDOWN(H382,2),ROUND(H382,2))</f>
        <v>0</v>
      </c>
      <c r="H382" s="23">
        <f>0.1 * F382</f>
        <v>0</v>
      </c>
    </row>
    <row r="383" spans="1:8" s="23" customFormat="1" ht="25.5" x14ac:dyDescent="0.2">
      <c r="A383" s="22"/>
      <c r="B383" s="30"/>
      <c r="C383" s="30"/>
      <c r="D383" s="31" t="s">
        <v>677</v>
      </c>
      <c r="E383" s="32"/>
      <c r="F383" s="33"/>
    </row>
    <row r="384" spans="1:8" s="23" customFormat="1" ht="114.75" x14ac:dyDescent="0.2">
      <c r="A384" s="22" t="s">
        <v>678</v>
      </c>
      <c r="B384" s="30">
        <v>2</v>
      </c>
      <c r="C384" s="30" t="s">
        <v>14</v>
      </c>
      <c r="D384" s="31" t="s">
        <v>679</v>
      </c>
      <c r="E384" s="34"/>
      <c r="F384" s="33">
        <f t="shared" ref="F384:F398" si="57">IF(AND(ISEVEN(ROUND(E384,5)* B384*10^2),ROUND(MOD(ROUND(E384,5)* B384*10^2,1),2)&lt;=0.5),ROUNDDOWN(ROUND(E384,5)* B384,2),ROUND(ROUND(E384,5)* B384,2))</f>
        <v>0</v>
      </c>
      <c r="G384" s="23">
        <f t="shared" ref="G384:G398" si="58">IF(AND(ISEVEN(H384*10^2),ROUND(MOD(H384*10^2,1),2)&lt;=0.5),ROUNDDOWN(H384,2),ROUND(H384,2))</f>
        <v>0</v>
      </c>
      <c r="H384" s="23">
        <f t="shared" ref="H384:H398" si="59">0.1 * F384</f>
        <v>0</v>
      </c>
    </row>
    <row r="385" spans="1:8" s="23" customFormat="1" ht="140.25" x14ac:dyDescent="0.2">
      <c r="A385" s="22" t="s">
        <v>680</v>
      </c>
      <c r="B385" s="30">
        <v>4</v>
      </c>
      <c r="C385" s="30" t="s">
        <v>14</v>
      </c>
      <c r="D385" s="31" t="s">
        <v>681</v>
      </c>
      <c r="E385" s="34"/>
      <c r="F385" s="33">
        <f t="shared" si="57"/>
        <v>0</v>
      </c>
      <c r="G385" s="23">
        <f t="shared" si="58"/>
        <v>0</v>
      </c>
      <c r="H385" s="23">
        <f t="shared" si="59"/>
        <v>0</v>
      </c>
    </row>
    <row r="386" spans="1:8" s="23" customFormat="1" ht="140.25" x14ac:dyDescent="0.2">
      <c r="A386" s="22" t="s">
        <v>682</v>
      </c>
      <c r="B386" s="30">
        <v>2</v>
      </c>
      <c r="C386" s="30" t="s">
        <v>14</v>
      </c>
      <c r="D386" s="31" t="s">
        <v>683</v>
      </c>
      <c r="E386" s="34"/>
      <c r="F386" s="33">
        <f t="shared" si="57"/>
        <v>0</v>
      </c>
      <c r="G386" s="23">
        <f t="shared" si="58"/>
        <v>0</v>
      </c>
      <c r="H386" s="23">
        <f t="shared" si="59"/>
        <v>0</v>
      </c>
    </row>
    <row r="387" spans="1:8" s="23" customFormat="1" ht="89.25" x14ac:dyDescent="0.2">
      <c r="A387" s="22" t="s">
        <v>684</v>
      </c>
      <c r="B387" s="30">
        <v>2</v>
      </c>
      <c r="C387" s="30" t="s">
        <v>14</v>
      </c>
      <c r="D387" s="31" t="s">
        <v>685</v>
      </c>
      <c r="E387" s="34"/>
      <c r="F387" s="33">
        <f t="shared" si="57"/>
        <v>0</v>
      </c>
      <c r="G387" s="23">
        <f t="shared" si="58"/>
        <v>0</v>
      </c>
      <c r="H387" s="23">
        <f t="shared" si="59"/>
        <v>0</v>
      </c>
    </row>
    <row r="388" spans="1:8" s="23" customFormat="1" ht="140.25" x14ac:dyDescent="0.2">
      <c r="A388" s="22" t="s">
        <v>686</v>
      </c>
      <c r="B388" s="30">
        <v>2</v>
      </c>
      <c r="C388" s="30" t="s">
        <v>14</v>
      </c>
      <c r="D388" s="31" t="s">
        <v>687</v>
      </c>
      <c r="E388" s="34"/>
      <c r="F388" s="33">
        <f t="shared" si="57"/>
        <v>0</v>
      </c>
      <c r="G388" s="23">
        <f t="shared" si="58"/>
        <v>0</v>
      </c>
      <c r="H388" s="23">
        <f t="shared" si="59"/>
        <v>0</v>
      </c>
    </row>
    <row r="389" spans="1:8" s="23" customFormat="1" ht="89.25" x14ac:dyDescent="0.2">
      <c r="A389" s="22" t="s">
        <v>688</v>
      </c>
      <c r="B389" s="30">
        <v>2</v>
      </c>
      <c r="C389" s="30" t="s">
        <v>14</v>
      </c>
      <c r="D389" s="31" t="s">
        <v>689</v>
      </c>
      <c r="E389" s="34"/>
      <c r="F389" s="33">
        <f t="shared" si="57"/>
        <v>0</v>
      </c>
      <c r="G389" s="23">
        <f t="shared" si="58"/>
        <v>0</v>
      </c>
      <c r="H389" s="23">
        <f t="shared" si="59"/>
        <v>0</v>
      </c>
    </row>
    <row r="390" spans="1:8" s="23" customFormat="1" ht="140.25" x14ac:dyDescent="0.2">
      <c r="A390" s="22" t="s">
        <v>690</v>
      </c>
      <c r="B390" s="30">
        <v>2</v>
      </c>
      <c r="C390" s="30" t="s">
        <v>14</v>
      </c>
      <c r="D390" s="31" t="s">
        <v>691</v>
      </c>
      <c r="E390" s="34"/>
      <c r="F390" s="33">
        <f t="shared" si="57"/>
        <v>0</v>
      </c>
      <c r="G390" s="23">
        <f t="shared" si="58"/>
        <v>0</v>
      </c>
      <c r="H390" s="23">
        <f t="shared" si="59"/>
        <v>0</v>
      </c>
    </row>
    <row r="391" spans="1:8" s="23" customFormat="1" ht="127.5" x14ac:dyDescent="0.2">
      <c r="A391" s="22" t="s">
        <v>692</v>
      </c>
      <c r="B391" s="30">
        <v>2</v>
      </c>
      <c r="C391" s="30" t="s">
        <v>14</v>
      </c>
      <c r="D391" s="31" t="s">
        <v>693</v>
      </c>
      <c r="E391" s="34"/>
      <c r="F391" s="33">
        <f t="shared" si="57"/>
        <v>0</v>
      </c>
      <c r="G391" s="23">
        <f t="shared" si="58"/>
        <v>0</v>
      </c>
      <c r="H391" s="23">
        <f t="shared" si="59"/>
        <v>0</v>
      </c>
    </row>
    <row r="392" spans="1:8" s="23" customFormat="1" ht="140.25" x14ac:dyDescent="0.2">
      <c r="A392" s="22" t="s">
        <v>694</v>
      </c>
      <c r="B392" s="30">
        <v>2</v>
      </c>
      <c r="C392" s="30" t="s">
        <v>14</v>
      </c>
      <c r="D392" s="31" t="s">
        <v>695</v>
      </c>
      <c r="E392" s="34"/>
      <c r="F392" s="33">
        <f t="shared" si="57"/>
        <v>0</v>
      </c>
      <c r="G392" s="23">
        <f t="shared" si="58"/>
        <v>0</v>
      </c>
      <c r="H392" s="23">
        <f t="shared" si="59"/>
        <v>0</v>
      </c>
    </row>
    <row r="393" spans="1:8" s="23" customFormat="1" ht="140.25" x14ac:dyDescent="0.2">
      <c r="A393" s="22" t="s">
        <v>696</v>
      </c>
      <c r="B393" s="30">
        <v>2</v>
      </c>
      <c r="C393" s="30" t="s">
        <v>14</v>
      </c>
      <c r="D393" s="31" t="s">
        <v>697</v>
      </c>
      <c r="E393" s="34"/>
      <c r="F393" s="33">
        <f t="shared" si="57"/>
        <v>0</v>
      </c>
      <c r="G393" s="23">
        <f t="shared" si="58"/>
        <v>0</v>
      </c>
      <c r="H393" s="23">
        <f t="shared" si="59"/>
        <v>0</v>
      </c>
    </row>
    <row r="394" spans="1:8" s="23" customFormat="1" ht="140.25" x14ac:dyDescent="0.2">
      <c r="A394" s="22" t="s">
        <v>698</v>
      </c>
      <c r="B394" s="30">
        <v>2</v>
      </c>
      <c r="C394" s="30" t="s">
        <v>14</v>
      </c>
      <c r="D394" s="31" t="s">
        <v>699</v>
      </c>
      <c r="E394" s="34"/>
      <c r="F394" s="33">
        <f t="shared" si="57"/>
        <v>0</v>
      </c>
      <c r="G394" s="23">
        <f t="shared" si="58"/>
        <v>0</v>
      </c>
      <c r="H394" s="23">
        <f t="shared" si="59"/>
        <v>0</v>
      </c>
    </row>
    <row r="395" spans="1:8" s="23" customFormat="1" ht="89.25" x14ac:dyDescent="0.2">
      <c r="A395" s="22" t="s">
        <v>700</v>
      </c>
      <c r="B395" s="30">
        <v>2</v>
      </c>
      <c r="C395" s="30" t="s">
        <v>14</v>
      </c>
      <c r="D395" s="31" t="s">
        <v>701</v>
      </c>
      <c r="E395" s="34"/>
      <c r="F395" s="33">
        <f t="shared" si="57"/>
        <v>0</v>
      </c>
      <c r="G395" s="23">
        <f t="shared" si="58"/>
        <v>0</v>
      </c>
      <c r="H395" s="23">
        <f t="shared" si="59"/>
        <v>0</v>
      </c>
    </row>
    <row r="396" spans="1:8" s="23" customFormat="1" ht="89.25" x14ac:dyDescent="0.2">
      <c r="A396" s="22" t="s">
        <v>702</v>
      </c>
      <c r="B396" s="30">
        <v>2</v>
      </c>
      <c r="C396" s="30" t="s">
        <v>14</v>
      </c>
      <c r="D396" s="31" t="s">
        <v>703</v>
      </c>
      <c r="E396" s="34"/>
      <c r="F396" s="33">
        <f t="shared" si="57"/>
        <v>0</v>
      </c>
      <c r="G396" s="23">
        <f t="shared" si="58"/>
        <v>0</v>
      </c>
      <c r="H396" s="23">
        <f t="shared" si="59"/>
        <v>0</v>
      </c>
    </row>
    <row r="397" spans="1:8" s="23" customFormat="1" ht="127.5" x14ac:dyDescent="0.2">
      <c r="A397" s="22" t="s">
        <v>704</v>
      </c>
      <c r="B397" s="30">
        <v>2</v>
      </c>
      <c r="C397" s="30" t="s">
        <v>14</v>
      </c>
      <c r="D397" s="31" t="s">
        <v>705</v>
      </c>
      <c r="E397" s="34"/>
      <c r="F397" s="33">
        <f t="shared" si="57"/>
        <v>0</v>
      </c>
      <c r="G397" s="23">
        <f t="shared" si="58"/>
        <v>0</v>
      </c>
      <c r="H397" s="23">
        <f t="shared" si="59"/>
        <v>0</v>
      </c>
    </row>
    <row r="398" spans="1:8" s="23" customFormat="1" ht="216.75" x14ac:dyDescent="0.2">
      <c r="A398" s="22" t="s">
        <v>706</v>
      </c>
      <c r="B398" s="30">
        <v>2</v>
      </c>
      <c r="C398" s="30" t="s">
        <v>14</v>
      </c>
      <c r="D398" s="31" t="s">
        <v>707</v>
      </c>
      <c r="E398" s="34"/>
      <c r="F398" s="33">
        <f t="shared" si="57"/>
        <v>0</v>
      </c>
      <c r="G398" s="23">
        <f t="shared" si="58"/>
        <v>0</v>
      </c>
      <c r="H398" s="23">
        <f t="shared" si="59"/>
        <v>0</v>
      </c>
    </row>
    <row r="399" spans="1:8" s="23" customFormat="1" x14ac:dyDescent="0.2">
      <c r="A399" s="22"/>
      <c r="B399" s="30"/>
      <c r="C399" s="30"/>
      <c r="D399" s="31" t="s">
        <v>708</v>
      </c>
      <c r="E399" s="32"/>
      <c r="F399" s="33"/>
    </row>
    <row r="400" spans="1:8" s="23" customFormat="1" ht="89.25" x14ac:dyDescent="0.2">
      <c r="A400" s="22" t="s">
        <v>709</v>
      </c>
      <c r="B400" s="30">
        <v>1</v>
      </c>
      <c r="C400" s="30" t="s">
        <v>14</v>
      </c>
      <c r="D400" s="31" t="s">
        <v>710</v>
      </c>
      <c r="E400" s="34"/>
      <c r="F400" s="33">
        <f>IF(AND(ISEVEN(ROUND(E400,5)* B400*10^2),ROUND(MOD(ROUND(E400,5)* B400*10^2,1),2)&lt;=0.5),ROUNDDOWN(ROUND(E400,5)* B400,2),ROUND(ROUND(E400,5)* B400,2))</f>
        <v>0</v>
      </c>
      <c r="G400" s="23">
        <f>IF(AND(ISEVEN(H400*10^2),ROUND(MOD(H400*10^2,1),2)&lt;=0.5),ROUNDDOWN(H400,2),ROUND(H400,2))</f>
        <v>0</v>
      </c>
      <c r="H400" s="23">
        <f>0.1 * F400</f>
        <v>0</v>
      </c>
    </row>
    <row r="401" spans="1:8" s="23" customFormat="1" ht="38.25" x14ac:dyDescent="0.2">
      <c r="A401" s="22" t="s">
        <v>711</v>
      </c>
      <c r="B401" s="30">
        <v>1</v>
      </c>
      <c r="C401" s="30" t="s">
        <v>14</v>
      </c>
      <c r="D401" s="31" t="s">
        <v>712</v>
      </c>
      <c r="E401" s="34"/>
      <c r="F401" s="33">
        <f>IF(AND(ISEVEN(ROUND(E401,5)* B401*10^2),ROUND(MOD(ROUND(E401,5)* B401*10^2,1),2)&lt;=0.5),ROUNDDOWN(ROUND(E401,5)* B401,2),ROUND(ROUND(E401,5)* B401,2))</f>
        <v>0</v>
      </c>
      <c r="G401" s="23">
        <f>IF(AND(ISEVEN(H401*10^2),ROUND(MOD(H401*10^2,1),2)&lt;=0.5),ROUNDDOWN(H401,2),ROUND(H401,2))</f>
        <v>0</v>
      </c>
      <c r="H401" s="23">
        <f>0.1 * F401</f>
        <v>0</v>
      </c>
    </row>
    <row r="402" spans="1:8" s="23" customFormat="1" x14ac:dyDescent="0.2">
      <c r="A402" s="22"/>
      <c r="B402" s="30"/>
      <c r="C402" s="30"/>
      <c r="D402" s="31" t="s">
        <v>713</v>
      </c>
      <c r="E402" s="32"/>
      <c r="F402" s="33"/>
    </row>
    <row r="403" spans="1:8" s="23" customFormat="1" x14ac:dyDescent="0.2">
      <c r="A403" s="22"/>
      <c r="B403" s="30"/>
      <c r="C403" s="30"/>
      <c r="D403" s="31" t="s">
        <v>714</v>
      </c>
      <c r="E403" s="32"/>
      <c r="F403" s="33"/>
    </row>
    <row r="404" spans="1:8" s="23" customFormat="1" x14ac:dyDescent="0.2">
      <c r="A404" s="22"/>
      <c r="B404" s="30"/>
      <c r="C404" s="30"/>
      <c r="D404" s="31" t="s">
        <v>715</v>
      </c>
      <c r="E404" s="32"/>
      <c r="F404" s="33"/>
    </row>
    <row r="405" spans="1:8" s="23" customFormat="1" x14ac:dyDescent="0.2">
      <c r="A405" s="22"/>
      <c r="B405" s="30"/>
      <c r="C405" s="30"/>
      <c r="D405" s="31" t="s">
        <v>716</v>
      </c>
      <c r="E405" s="32"/>
      <c r="F405" s="33"/>
    </row>
    <row r="406" spans="1:8" s="23" customFormat="1" ht="216.75" x14ac:dyDescent="0.2">
      <c r="A406" s="22" t="s">
        <v>717</v>
      </c>
      <c r="B406" s="30">
        <v>1</v>
      </c>
      <c r="C406" s="30" t="s">
        <v>14</v>
      </c>
      <c r="D406" s="31" t="s">
        <v>718</v>
      </c>
      <c r="E406" s="34"/>
      <c r="F406" s="33">
        <f t="shared" ref="F406:F416" si="60">IF(AND(ISEVEN(ROUND(E406,5)* B406*10^2),ROUND(MOD(ROUND(E406,5)* B406*10^2,1),2)&lt;=0.5),ROUNDDOWN(ROUND(E406,5)* B406,2),ROUND(ROUND(E406,5)* B406,2))</f>
        <v>0</v>
      </c>
      <c r="G406" s="23">
        <f t="shared" ref="G406:G416" si="61">IF(AND(ISEVEN(H406*10^2),ROUND(MOD(H406*10^2,1),2)&lt;=0.5),ROUNDDOWN(H406,2),ROUND(H406,2))</f>
        <v>0</v>
      </c>
      <c r="H406" s="23">
        <f t="shared" ref="H406:H416" si="62">0.1 * F406</f>
        <v>0</v>
      </c>
    </row>
    <row r="407" spans="1:8" s="23" customFormat="1" ht="409.5" x14ac:dyDescent="0.2">
      <c r="A407" s="22" t="s">
        <v>719</v>
      </c>
      <c r="B407" s="30">
        <v>1</v>
      </c>
      <c r="C407" s="30" t="s">
        <v>14</v>
      </c>
      <c r="D407" s="31" t="s">
        <v>720</v>
      </c>
      <c r="E407" s="34"/>
      <c r="F407" s="33">
        <f t="shared" si="60"/>
        <v>0</v>
      </c>
      <c r="G407" s="23">
        <f t="shared" si="61"/>
        <v>0</v>
      </c>
      <c r="H407" s="23">
        <f t="shared" si="62"/>
        <v>0</v>
      </c>
    </row>
    <row r="408" spans="1:8" s="23" customFormat="1" ht="409.5" x14ac:dyDescent="0.2">
      <c r="A408" s="22" t="s">
        <v>721</v>
      </c>
      <c r="B408" s="30">
        <v>1</v>
      </c>
      <c r="C408" s="30" t="s">
        <v>14</v>
      </c>
      <c r="D408" s="31" t="s">
        <v>722</v>
      </c>
      <c r="E408" s="34"/>
      <c r="F408" s="33">
        <f t="shared" si="60"/>
        <v>0</v>
      </c>
      <c r="G408" s="23">
        <f t="shared" si="61"/>
        <v>0</v>
      </c>
      <c r="H408" s="23">
        <f t="shared" si="62"/>
        <v>0</v>
      </c>
    </row>
    <row r="409" spans="1:8" s="23" customFormat="1" ht="216.75" x14ac:dyDescent="0.2">
      <c r="A409" s="22" t="s">
        <v>723</v>
      </c>
      <c r="B409" s="30">
        <v>1</v>
      </c>
      <c r="C409" s="30" t="s">
        <v>14</v>
      </c>
      <c r="D409" s="31" t="s">
        <v>724</v>
      </c>
      <c r="E409" s="34"/>
      <c r="F409" s="33">
        <f t="shared" si="60"/>
        <v>0</v>
      </c>
      <c r="G409" s="23">
        <f t="shared" si="61"/>
        <v>0</v>
      </c>
      <c r="H409" s="23">
        <f t="shared" si="62"/>
        <v>0</v>
      </c>
    </row>
    <row r="410" spans="1:8" s="23" customFormat="1" ht="216.75" x14ac:dyDescent="0.2">
      <c r="A410" s="22" t="s">
        <v>725</v>
      </c>
      <c r="B410" s="30">
        <v>1</v>
      </c>
      <c r="C410" s="30" t="s">
        <v>14</v>
      </c>
      <c r="D410" s="31" t="s">
        <v>726</v>
      </c>
      <c r="E410" s="34"/>
      <c r="F410" s="33">
        <f t="shared" si="60"/>
        <v>0</v>
      </c>
      <c r="G410" s="23">
        <f t="shared" si="61"/>
        <v>0</v>
      </c>
      <c r="H410" s="23">
        <f t="shared" si="62"/>
        <v>0</v>
      </c>
    </row>
    <row r="411" spans="1:8" s="23" customFormat="1" ht="344.25" x14ac:dyDescent="0.2">
      <c r="A411" s="22" t="s">
        <v>727</v>
      </c>
      <c r="B411" s="30">
        <v>1</v>
      </c>
      <c r="C411" s="30" t="s">
        <v>14</v>
      </c>
      <c r="D411" s="31" t="s">
        <v>728</v>
      </c>
      <c r="E411" s="34"/>
      <c r="F411" s="33">
        <f t="shared" si="60"/>
        <v>0</v>
      </c>
      <c r="G411" s="23">
        <f t="shared" si="61"/>
        <v>0</v>
      </c>
      <c r="H411" s="23">
        <f t="shared" si="62"/>
        <v>0</v>
      </c>
    </row>
    <row r="412" spans="1:8" s="23" customFormat="1" ht="280.5" x14ac:dyDescent="0.2">
      <c r="A412" s="22" t="s">
        <v>729</v>
      </c>
      <c r="B412" s="30">
        <v>1</v>
      </c>
      <c r="C412" s="30" t="s">
        <v>14</v>
      </c>
      <c r="D412" s="31" t="s">
        <v>730</v>
      </c>
      <c r="E412" s="34"/>
      <c r="F412" s="33">
        <f t="shared" si="60"/>
        <v>0</v>
      </c>
      <c r="G412" s="23">
        <f t="shared" si="61"/>
        <v>0</v>
      </c>
      <c r="H412" s="23">
        <f t="shared" si="62"/>
        <v>0</v>
      </c>
    </row>
    <row r="413" spans="1:8" s="23" customFormat="1" ht="216.75" x14ac:dyDescent="0.2">
      <c r="A413" s="22" t="s">
        <v>731</v>
      </c>
      <c r="B413" s="30">
        <v>1</v>
      </c>
      <c r="C413" s="30" t="s">
        <v>14</v>
      </c>
      <c r="D413" s="31" t="s">
        <v>732</v>
      </c>
      <c r="E413" s="34"/>
      <c r="F413" s="33">
        <f t="shared" si="60"/>
        <v>0</v>
      </c>
      <c r="G413" s="23">
        <f t="shared" si="61"/>
        <v>0</v>
      </c>
      <c r="H413" s="23">
        <f t="shared" si="62"/>
        <v>0</v>
      </c>
    </row>
    <row r="414" spans="1:8" s="23" customFormat="1" ht="357" x14ac:dyDescent="0.2">
      <c r="A414" s="22" t="s">
        <v>733</v>
      </c>
      <c r="B414" s="30">
        <v>1</v>
      </c>
      <c r="C414" s="30" t="s">
        <v>14</v>
      </c>
      <c r="D414" s="31" t="s">
        <v>734</v>
      </c>
      <c r="E414" s="34"/>
      <c r="F414" s="33">
        <f t="shared" si="60"/>
        <v>0</v>
      </c>
      <c r="G414" s="23">
        <f t="shared" si="61"/>
        <v>0</v>
      </c>
      <c r="H414" s="23">
        <f t="shared" si="62"/>
        <v>0</v>
      </c>
    </row>
    <row r="415" spans="1:8" s="23" customFormat="1" ht="357" x14ac:dyDescent="0.2">
      <c r="A415" s="22" t="s">
        <v>735</v>
      </c>
      <c r="B415" s="30">
        <v>1</v>
      </c>
      <c r="C415" s="30" t="s">
        <v>14</v>
      </c>
      <c r="D415" s="31" t="s">
        <v>736</v>
      </c>
      <c r="E415" s="34"/>
      <c r="F415" s="33">
        <f t="shared" si="60"/>
        <v>0</v>
      </c>
      <c r="G415" s="23">
        <f t="shared" si="61"/>
        <v>0</v>
      </c>
      <c r="H415" s="23">
        <f t="shared" si="62"/>
        <v>0</v>
      </c>
    </row>
    <row r="416" spans="1:8" s="23" customFormat="1" ht="229.5" x14ac:dyDescent="0.2">
      <c r="A416" s="22" t="s">
        <v>737</v>
      </c>
      <c r="B416" s="30">
        <v>1</v>
      </c>
      <c r="C416" s="30" t="s">
        <v>14</v>
      </c>
      <c r="D416" s="31" t="s">
        <v>738</v>
      </c>
      <c r="E416" s="34"/>
      <c r="F416" s="33">
        <f t="shared" si="60"/>
        <v>0</v>
      </c>
      <c r="G416" s="23">
        <f t="shared" si="61"/>
        <v>0</v>
      </c>
      <c r="H416" s="23">
        <f t="shared" si="62"/>
        <v>0</v>
      </c>
    </row>
    <row r="417" spans="1:8" s="23" customFormat="1" x14ac:dyDescent="0.2">
      <c r="A417" s="22"/>
      <c r="B417" s="30"/>
      <c r="C417" s="30"/>
      <c r="D417" s="31" t="s">
        <v>739</v>
      </c>
      <c r="E417" s="32"/>
      <c r="F417" s="33"/>
    </row>
    <row r="418" spans="1:8" s="23" customFormat="1" x14ac:dyDescent="0.2">
      <c r="A418" s="22"/>
      <c r="B418" s="30"/>
      <c r="C418" s="30"/>
      <c r="D418" s="31" t="s">
        <v>740</v>
      </c>
      <c r="E418" s="32"/>
      <c r="F418" s="33"/>
    </row>
    <row r="419" spans="1:8" s="23" customFormat="1" ht="409.5" x14ac:dyDescent="0.2">
      <c r="A419" s="22" t="s">
        <v>741</v>
      </c>
      <c r="B419" s="30">
        <v>1</v>
      </c>
      <c r="C419" s="30" t="s">
        <v>14</v>
      </c>
      <c r="D419" s="31" t="s">
        <v>742</v>
      </c>
      <c r="E419" s="34"/>
      <c r="F419" s="33">
        <f t="shared" ref="F419:F426" si="63">IF(AND(ISEVEN(ROUND(E419,5)* B419*10^2),ROUND(MOD(ROUND(E419,5)* B419*10^2,1),2)&lt;=0.5),ROUNDDOWN(ROUND(E419,5)* B419,2),ROUND(ROUND(E419,5)* B419,2))</f>
        <v>0</v>
      </c>
      <c r="G419" s="23">
        <f t="shared" ref="G419:G426" si="64">IF(AND(ISEVEN(H419*10^2),ROUND(MOD(H419*10^2,1),2)&lt;=0.5),ROUNDDOWN(H419,2),ROUND(H419,2))</f>
        <v>0</v>
      </c>
      <c r="H419" s="23">
        <f t="shared" ref="H419:H426" si="65">0.1 * F419</f>
        <v>0</v>
      </c>
    </row>
    <row r="420" spans="1:8" s="23" customFormat="1" ht="409.5" x14ac:dyDescent="0.2">
      <c r="A420" s="22" t="s">
        <v>743</v>
      </c>
      <c r="B420" s="30">
        <v>1</v>
      </c>
      <c r="C420" s="30" t="s">
        <v>14</v>
      </c>
      <c r="D420" s="31" t="s">
        <v>744</v>
      </c>
      <c r="E420" s="34"/>
      <c r="F420" s="33">
        <f t="shared" si="63"/>
        <v>0</v>
      </c>
      <c r="G420" s="23">
        <f t="shared" si="64"/>
        <v>0</v>
      </c>
      <c r="H420" s="23">
        <f t="shared" si="65"/>
        <v>0</v>
      </c>
    </row>
    <row r="421" spans="1:8" s="23" customFormat="1" ht="409.5" x14ac:dyDescent="0.2">
      <c r="A421" s="22" t="s">
        <v>745</v>
      </c>
      <c r="B421" s="30">
        <v>1</v>
      </c>
      <c r="C421" s="30" t="s">
        <v>14</v>
      </c>
      <c r="D421" s="31" t="s">
        <v>746</v>
      </c>
      <c r="E421" s="34"/>
      <c r="F421" s="33">
        <f t="shared" si="63"/>
        <v>0</v>
      </c>
      <c r="G421" s="23">
        <f t="shared" si="64"/>
        <v>0</v>
      </c>
      <c r="H421" s="23">
        <f t="shared" si="65"/>
        <v>0</v>
      </c>
    </row>
    <row r="422" spans="1:8" s="23" customFormat="1" ht="409.5" x14ac:dyDescent="0.2">
      <c r="A422" s="22" t="s">
        <v>747</v>
      </c>
      <c r="B422" s="30">
        <v>1</v>
      </c>
      <c r="C422" s="30" t="s">
        <v>14</v>
      </c>
      <c r="D422" s="31" t="s">
        <v>748</v>
      </c>
      <c r="E422" s="34"/>
      <c r="F422" s="33">
        <f t="shared" si="63"/>
        <v>0</v>
      </c>
      <c r="G422" s="23">
        <f t="shared" si="64"/>
        <v>0</v>
      </c>
      <c r="H422" s="23">
        <f t="shared" si="65"/>
        <v>0</v>
      </c>
    </row>
    <row r="423" spans="1:8" s="23" customFormat="1" ht="409.5" x14ac:dyDescent="0.2">
      <c r="A423" s="22" t="s">
        <v>749</v>
      </c>
      <c r="B423" s="30">
        <v>1</v>
      </c>
      <c r="C423" s="30" t="s">
        <v>14</v>
      </c>
      <c r="D423" s="31" t="s">
        <v>750</v>
      </c>
      <c r="E423" s="34"/>
      <c r="F423" s="33">
        <f t="shared" si="63"/>
        <v>0</v>
      </c>
      <c r="G423" s="23">
        <f t="shared" si="64"/>
        <v>0</v>
      </c>
      <c r="H423" s="23">
        <f t="shared" si="65"/>
        <v>0</v>
      </c>
    </row>
    <row r="424" spans="1:8" s="23" customFormat="1" ht="409.5" x14ac:dyDescent="0.2">
      <c r="A424" s="22" t="s">
        <v>751</v>
      </c>
      <c r="B424" s="30">
        <v>1</v>
      </c>
      <c r="C424" s="30" t="s">
        <v>14</v>
      </c>
      <c r="D424" s="31" t="s">
        <v>750</v>
      </c>
      <c r="E424" s="34"/>
      <c r="F424" s="33">
        <f t="shared" si="63"/>
        <v>0</v>
      </c>
      <c r="G424" s="23">
        <f t="shared" si="64"/>
        <v>0</v>
      </c>
      <c r="H424" s="23">
        <f t="shared" si="65"/>
        <v>0</v>
      </c>
    </row>
    <row r="425" spans="1:8" s="23" customFormat="1" ht="409.5" x14ac:dyDescent="0.2">
      <c r="A425" s="22" t="s">
        <v>752</v>
      </c>
      <c r="B425" s="30">
        <v>1</v>
      </c>
      <c r="C425" s="30" t="s">
        <v>14</v>
      </c>
      <c r="D425" s="31" t="s">
        <v>753</v>
      </c>
      <c r="E425" s="34"/>
      <c r="F425" s="33">
        <f t="shared" si="63"/>
        <v>0</v>
      </c>
      <c r="G425" s="23">
        <f t="shared" si="64"/>
        <v>0</v>
      </c>
      <c r="H425" s="23">
        <f t="shared" si="65"/>
        <v>0</v>
      </c>
    </row>
    <row r="426" spans="1:8" s="23" customFormat="1" ht="409.5" x14ac:dyDescent="0.2">
      <c r="A426" s="22" t="s">
        <v>754</v>
      </c>
      <c r="B426" s="30">
        <v>1</v>
      </c>
      <c r="C426" s="30" t="s">
        <v>14</v>
      </c>
      <c r="D426" s="31" t="s">
        <v>753</v>
      </c>
      <c r="E426" s="34"/>
      <c r="F426" s="33">
        <f t="shared" si="63"/>
        <v>0</v>
      </c>
      <c r="G426" s="23">
        <f t="shared" si="64"/>
        <v>0</v>
      </c>
      <c r="H426" s="23">
        <f t="shared" si="65"/>
        <v>0</v>
      </c>
    </row>
    <row r="427" spans="1:8" s="23" customFormat="1" x14ac:dyDescent="0.2">
      <c r="A427" s="22"/>
      <c r="B427" s="30"/>
      <c r="C427" s="30"/>
      <c r="D427" s="31" t="s">
        <v>755</v>
      </c>
      <c r="E427" s="32"/>
      <c r="F427" s="33"/>
    </row>
    <row r="428" spans="1:8" s="23" customFormat="1" ht="409.5" x14ac:dyDescent="0.2">
      <c r="A428" s="22" t="s">
        <v>756</v>
      </c>
      <c r="B428" s="30">
        <v>1</v>
      </c>
      <c r="C428" s="30" t="s">
        <v>14</v>
      </c>
      <c r="D428" s="31" t="s">
        <v>757</v>
      </c>
      <c r="E428" s="34"/>
      <c r="F428" s="33">
        <f>IF(AND(ISEVEN(ROUND(E428,5)* B428*10^2),ROUND(MOD(ROUND(E428,5)* B428*10^2,1),2)&lt;=0.5),ROUNDDOWN(ROUND(E428,5)* B428,2),ROUND(ROUND(E428,5)* B428,2))</f>
        <v>0</v>
      </c>
      <c r="G428" s="23">
        <f>IF(AND(ISEVEN(H428*10^2),ROUND(MOD(H428*10^2,1),2)&lt;=0.5),ROUNDDOWN(H428,2),ROUND(H428,2))</f>
        <v>0</v>
      </c>
      <c r="H428" s="23">
        <f>0.1 * F428</f>
        <v>0</v>
      </c>
    </row>
    <row r="429" spans="1:8" s="23" customFormat="1" ht="409.5" x14ac:dyDescent="0.2">
      <c r="A429" s="22" t="s">
        <v>758</v>
      </c>
      <c r="B429" s="30">
        <v>1</v>
      </c>
      <c r="C429" s="30" t="s">
        <v>14</v>
      </c>
      <c r="D429" s="31" t="s">
        <v>744</v>
      </c>
      <c r="E429" s="34"/>
      <c r="F429" s="33">
        <f>IF(AND(ISEVEN(ROUND(E429,5)* B429*10^2),ROUND(MOD(ROUND(E429,5)* B429*10^2,1),2)&lt;=0.5),ROUNDDOWN(ROUND(E429,5)* B429,2),ROUND(ROUND(E429,5)* B429,2))</f>
        <v>0</v>
      </c>
      <c r="G429" s="23">
        <f>IF(AND(ISEVEN(H429*10^2),ROUND(MOD(H429*10^2,1),2)&lt;=0.5),ROUNDDOWN(H429,2),ROUND(H429,2))</f>
        <v>0</v>
      </c>
      <c r="H429" s="23">
        <f>0.1 * F429</f>
        <v>0</v>
      </c>
    </row>
    <row r="430" spans="1:8" s="23" customFormat="1" ht="409.5" x14ac:dyDescent="0.2">
      <c r="A430" s="22" t="s">
        <v>759</v>
      </c>
      <c r="B430" s="30">
        <v>1</v>
      </c>
      <c r="C430" s="30" t="s">
        <v>14</v>
      </c>
      <c r="D430" s="31" t="s">
        <v>744</v>
      </c>
      <c r="E430" s="34"/>
      <c r="F430" s="33">
        <f>IF(AND(ISEVEN(ROUND(E430,5)* B430*10^2),ROUND(MOD(ROUND(E430,5)* B430*10^2,1),2)&lt;=0.5),ROUNDDOWN(ROUND(E430,5)* B430,2),ROUND(ROUND(E430,5)* B430,2))</f>
        <v>0</v>
      </c>
      <c r="G430" s="23">
        <f>IF(AND(ISEVEN(H430*10^2),ROUND(MOD(H430*10^2,1),2)&lt;=0.5),ROUNDDOWN(H430,2),ROUND(H430,2))</f>
        <v>0</v>
      </c>
      <c r="H430" s="23">
        <f>0.1 * F430</f>
        <v>0</v>
      </c>
    </row>
    <row r="431" spans="1:8" s="23" customFormat="1" ht="409.5" x14ac:dyDescent="0.2">
      <c r="A431" s="22" t="s">
        <v>760</v>
      </c>
      <c r="B431" s="30">
        <v>1</v>
      </c>
      <c r="C431" s="30" t="s">
        <v>14</v>
      </c>
      <c r="D431" s="31" t="s">
        <v>761</v>
      </c>
      <c r="E431" s="34"/>
      <c r="F431" s="33">
        <f>IF(AND(ISEVEN(ROUND(E431,5)* B431*10^2),ROUND(MOD(ROUND(E431,5)* B431*10^2,1),2)&lt;=0.5),ROUNDDOWN(ROUND(E431,5)* B431,2),ROUND(ROUND(E431,5)* B431,2))</f>
        <v>0</v>
      </c>
      <c r="G431" s="23">
        <f>IF(AND(ISEVEN(H431*10^2),ROUND(MOD(H431*10^2,1),2)&lt;=0.5),ROUNDDOWN(H431,2),ROUND(H431,2))</f>
        <v>0</v>
      </c>
      <c r="H431" s="23">
        <f>0.1 * F431</f>
        <v>0</v>
      </c>
    </row>
    <row r="432" spans="1:8" s="23" customFormat="1" x14ac:dyDescent="0.2">
      <c r="A432" s="22"/>
      <c r="B432" s="30"/>
      <c r="C432" s="30"/>
      <c r="D432" s="31" t="s">
        <v>762</v>
      </c>
      <c r="E432" s="32"/>
      <c r="F432" s="33"/>
    </row>
    <row r="433" spans="1:8" s="23" customFormat="1" ht="409.5" x14ac:dyDescent="0.2">
      <c r="A433" s="22" t="s">
        <v>763</v>
      </c>
      <c r="B433" s="30">
        <v>1</v>
      </c>
      <c r="C433" s="30" t="s">
        <v>14</v>
      </c>
      <c r="D433" s="31" t="s">
        <v>764</v>
      </c>
      <c r="E433" s="34"/>
      <c r="F433" s="33">
        <f t="shared" ref="F433:F439" si="66">IF(AND(ISEVEN(ROUND(E433,5)* B433*10^2),ROUND(MOD(ROUND(E433,5)* B433*10^2,1),2)&lt;=0.5),ROUNDDOWN(ROUND(E433,5)* B433,2),ROUND(ROUND(E433,5)* B433,2))</f>
        <v>0</v>
      </c>
      <c r="G433" s="23">
        <f t="shared" ref="G433:G439" si="67">IF(AND(ISEVEN(H433*10^2),ROUND(MOD(H433*10^2,1),2)&lt;=0.5),ROUNDDOWN(H433,2),ROUND(H433,2))</f>
        <v>0</v>
      </c>
      <c r="H433" s="23">
        <f t="shared" ref="H433:H439" si="68">0.1 * F433</f>
        <v>0</v>
      </c>
    </row>
    <row r="434" spans="1:8" s="23" customFormat="1" ht="409.5" x14ac:dyDescent="0.2">
      <c r="A434" s="22" t="s">
        <v>765</v>
      </c>
      <c r="B434" s="30">
        <v>1</v>
      </c>
      <c r="C434" s="30" t="s">
        <v>14</v>
      </c>
      <c r="D434" s="31" t="s">
        <v>744</v>
      </c>
      <c r="E434" s="34"/>
      <c r="F434" s="33">
        <f t="shared" si="66"/>
        <v>0</v>
      </c>
      <c r="G434" s="23">
        <f t="shared" si="67"/>
        <v>0</v>
      </c>
      <c r="H434" s="23">
        <f t="shared" si="68"/>
        <v>0</v>
      </c>
    </row>
    <row r="435" spans="1:8" s="23" customFormat="1" ht="409.5" x14ac:dyDescent="0.2">
      <c r="A435" s="22" t="s">
        <v>766</v>
      </c>
      <c r="B435" s="30">
        <v>1</v>
      </c>
      <c r="C435" s="30" t="s">
        <v>14</v>
      </c>
      <c r="D435" s="31" t="s">
        <v>744</v>
      </c>
      <c r="E435" s="34"/>
      <c r="F435" s="33">
        <f t="shared" si="66"/>
        <v>0</v>
      </c>
      <c r="G435" s="23">
        <f t="shared" si="67"/>
        <v>0</v>
      </c>
      <c r="H435" s="23">
        <f t="shared" si="68"/>
        <v>0</v>
      </c>
    </row>
    <row r="436" spans="1:8" s="23" customFormat="1" ht="409.5" x14ac:dyDescent="0.2">
      <c r="A436" s="22" t="s">
        <v>767</v>
      </c>
      <c r="B436" s="30">
        <v>1</v>
      </c>
      <c r="C436" s="30" t="s">
        <v>14</v>
      </c>
      <c r="D436" s="31" t="s">
        <v>744</v>
      </c>
      <c r="E436" s="34"/>
      <c r="F436" s="33">
        <f t="shared" si="66"/>
        <v>0</v>
      </c>
      <c r="G436" s="23">
        <f t="shared" si="67"/>
        <v>0</v>
      </c>
      <c r="H436" s="23">
        <f t="shared" si="68"/>
        <v>0</v>
      </c>
    </row>
    <row r="437" spans="1:8" s="23" customFormat="1" ht="409.5" x14ac:dyDescent="0.2">
      <c r="A437" s="22" t="s">
        <v>768</v>
      </c>
      <c r="B437" s="30">
        <v>1</v>
      </c>
      <c r="C437" s="30" t="s">
        <v>14</v>
      </c>
      <c r="D437" s="31" t="s">
        <v>744</v>
      </c>
      <c r="E437" s="34"/>
      <c r="F437" s="33">
        <f t="shared" si="66"/>
        <v>0</v>
      </c>
      <c r="G437" s="23">
        <f t="shared" si="67"/>
        <v>0</v>
      </c>
      <c r="H437" s="23">
        <f t="shared" si="68"/>
        <v>0</v>
      </c>
    </row>
    <row r="438" spans="1:8" s="23" customFormat="1" ht="409.5" x14ac:dyDescent="0.2">
      <c r="A438" s="22" t="s">
        <v>769</v>
      </c>
      <c r="B438" s="30">
        <v>1</v>
      </c>
      <c r="C438" s="30" t="s">
        <v>14</v>
      </c>
      <c r="D438" s="31" t="s">
        <v>770</v>
      </c>
      <c r="E438" s="34"/>
      <c r="F438" s="33">
        <f t="shared" si="66"/>
        <v>0</v>
      </c>
      <c r="G438" s="23">
        <f t="shared" si="67"/>
        <v>0</v>
      </c>
      <c r="H438" s="23">
        <f t="shared" si="68"/>
        <v>0</v>
      </c>
    </row>
    <row r="439" spans="1:8" s="23" customFormat="1" ht="409.5" x14ac:dyDescent="0.2">
      <c r="A439" s="22" t="s">
        <v>771</v>
      </c>
      <c r="B439" s="30">
        <v>1</v>
      </c>
      <c r="C439" s="30" t="s">
        <v>14</v>
      </c>
      <c r="D439" s="31" t="s">
        <v>772</v>
      </c>
      <c r="E439" s="34"/>
      <c r="F439" s="33">
        <f t="shared" si="66"/>
        <v>0</v>
      </c>
      <c r="G439" s="23">
        <f t="shared" si="67"/>
        <v>0</v>
      </c>
      <c r="H439" s="23">
        <f t="shared" si="68"/>
        <v>0</v>
      </c>
    </row>
    <row r="440" spans="1:8" s="23" customFormat="1" x14ac:dyDescent="0.2">
      <c r="A440" s="22"/>
      <c r="B440" s="30"/>
      <c r="C440" s="30"/>
      <c r="D440" s="31" t="s">
        <v>773</v>
      </c>
      <c r="E440" s="32"/>
      <c r="F440" s="33"/>
    </row>
    <row r="441" spans="1:8" s="23" customFormat="1" ht="409.5" x14ac:dyDescent="0.2">
      <c r="A441" s="22" t="s">
        <v>774</v>
      </c>
      <c r="B441" s="30">
        <v>1</v>
      </c>
      <c r="C441" s="30" t="s">
        <v>14</v>
      </c>
      <c r="D441" s="31" t="s">
        <v>775</v>
      </c>
      <c r="E441" s="34"/>
      <c r="F441" s="33">
        <f t="shared" ref="F441:F447" si="69">IF(AND(ISEVEN(ROUND(E441,5)* B441*10^2),ROUND(MOD(ROUND(E441,5)* B441*10^2,1),2)&lt;=0.5),ROUNDDOWN(ROUND(E441,5)* B441,2),ROUND(ROUND(E441,5)* B441,2))</f>
        <v>0</v>
      </c>
      <c r="G441" s="23">
        <f t="shared" ref="G441:G447" si="70">IF(AND(ISEVEN(H441*10^2),ROUND(MOD(H441*10^2,1),2)&lt;=0.5),ROUNDDOWN(H441,2),ROUND(H441,2))</f>
        <v>0</v>
      </c>
      <c r="H441" s="23">
        <f t="shared" ref="H441:H447" si="71">0.1 * F441</f>
        <v>0</v>
      </c>
    </row>
    <row r="442" spans="1:8" s="23" customFormat="1" ht="409.5" x14ac:dyDescent="0.2">
      <c r="A442" s="22" t="s">
        <v>776</v>
      </c>
      <c r="B442" s="30">
        <v>1</v>
      </c>
      <c r="C442" s="30" t="s">
        <v>14</v>
      </c>
      <c r="D442" s="31" t="s">
        <v>744</v>
      </c>
      <c r="E442" s="34"/>
      <c r="F442" s="33">
        <f t="shared" si="69"/>
        <v>0</v>
      </c>
      <c r="G442" s="23">
        <f t="shared" si="70"/>
        <v>0</v>
      </c>
      <c r="H442" s="23">
        <f t="shared" si="71"/>
        <v>0</v>
      </c>
    </row>
    <row r="443" spans="1:8" s="23" customFormat="1" ht="409.5" x14ac:dyDescent="0.2">
      <c r="A443" s="22" t="s">
        <v>777</v>
      </c>
      <c r="B443" s="30">
        <v>1</v>
      </c>
      <c r="C443" s="30" t="s">
        <v>14</v>
      </c>
      <c r="D443" s="31" t="s">
        <v>778</v>
      </c>
      <c r="E443" s="34"/>
      <c r="F443" s="33">
        <f t="shared" si="69"/>
        <v>0</v>
      </c>
      <c r="G443" s="23">
        <f t="shared" si="70"/>
        <v>0</v>
      </c>
      <c r="H443" s="23">
        <f t="shared" si="71"/>
        <v>0</v>
      </c>
    </row>
    <row r="444" spans="1:8" s="23" customFormat="1" ht="409.5" x14ac:dyDescent="0.2">
      <c r="A444" s="22" t="s">
        <v>779</v>
      </c>
      <c r="B444" s="30">
        <v>1</v>
      </c>
      <c r="C444" s="30" t="s">
        <v>14</v>
      </c>
      <c r="D444" s="31" t="s">
        <v>744</v>
      </c>
      <c r="E444" s="34"/>
      <c r="F444" s="33">
        <f t="shared" si="69"/>
        <v>0</v>
      </c>
      <c r="G444" s="23">
        <f t="shared" si="70"/>
        <v>0</v>
      </c>
      <c r="H444" s="23">
        <f t="shared" si="71"/>
        <v>0</v>
      </c>
    </row>
    <row r="445" spans="1:8" s="23" customFormat="1" ht="409.5" x14ac:dyDescent="0.2">
      <c r="A445" s="22" t="s">
        <v>780</v>
      </c>
      <c r="B445" s="30">
        <v>1</v>
      </c>
      <c r="C445" s="30" t="s">
        <v>14</v>
      </c>
      <c r="D445" s="31" t="s">
        <v>744</v>
      </c>
      <c r="E445" s="34"/>
      <c r="F445" s="33">
        <f t="shared" si="69"/>
        <v>0</v>
      </c>
      <c r="G445" s="23">
        <f t="shared" si="70"/>
        <v>0</v>
      </c>
      <c r="H445" s="23">
        <f t="shared" si="71"/>
        <v>0</v>
      </c>
    </row>
    <row r="446" spans="1:8" s="23" customFormat="1" ht="409.5" x14ac:dyDescent="0.2">
      <c r="A446" s="22" t="s">
        <v>781</v>
      </c>
      <c r="B446" s="30">
        <v>1</v>
      </c>
      <c r="C446" s="30" t="s">
        <v>14</v>
      </c>
      <c r="D446" s="31" t="s">
        <v>782</v>
      </c>
      <c r="E446" s="34"/>
      <c r="F446" s="33">
        <f t="shared" si="69"/>
        <v>0</v>
      </c>
      <c r="G446" s="23">
        <f t="shared" si="70"/>
        <v>0</v>
      </c>
      <c r="H446" s="23">
        <f t="shared" si="71"/>
        <v>0</v>
      </c>
    </row>
    <row r="447" spans="1:8" s="23" customFormat="1" ht="409.5" x14ac:dyDescent="0.2">
      <c r="A447" s="22" t="s">
        <v>783</v>
      </c>
      <c r="B447" s="30">
        <v>1</v>
      </c>
      <c r="C447" s="30" t="s">
        <v>14</v>
      </c>
      <c r="D447" s="31" t="s">
        <v>761</v>
      </c>
      <c r="E447" s="34"/>
      <c r="F447" s="33">
        <f t="shared" si="69"/>
        <v>0</v>
      </c>
      <c r="G447" s="23">
        <f t="shared" si="70"/>
        <v>0</v>
      </c>
      <c r="H447" s="23">
        <f t="shared" si="71"/>
        <v>0</v>
      </c>
    </row>
    <row r="448" spans="1:8" s="23" customFormat="1" x14ac:dyDescent="0.2">
      <c r="A448" s="22"/>
      <c r="B448" s="30"/>
      <c r="C448" s="30"/>
      <c r="D448" s="31" t="s">
        <v>784</v>
      </c>
      <c r="E448" s="32"/>
      <c r="F448" s="33"/>
    </row>
    <row r="449" spans="1:8" s="23" customFormat="1" ht="409.5" x14ac:dyDescent="0.2">
      <c r="A449" s="22" t="s">
        <v>785</v>
      </c>
      <c r="B449" s="30">
        <v>1</v>
      </c>
      <c r="C449" s="30" t="s">
        <v>14</v>
      </c>
      <c r="D449" s="31" t="s">
        <v>782</v>
      </c>
      <c r="E449" s="34"/>
      <c r="F449" s="33">
        <f>IF(AND(ISEVEN(ROUND(E449,5)* B449*10^2),ROUND(MOD(ROUND(E449,5)* B449*10^2,1),2)&lt;=0.5),ROUNDDOWN(ROUND(E449,5)* B449,2),ROUND(ROUND(E449,5)* B449,2))</f>
        <v>0</v>
      </c>
      <c r="G449" s="23">
        <f>IF(AND(ISEVEN(H449*10^2),ROUND(MOD(H449*10^2,1),2)&lt;=0.5),ROUNDDOWN(H449,2),ROUND(H449,2))</f>
        <v>0</v>
      </c>
      <c r="H449" s="23">
        <f>0.1 * F449</f>
        <v>0</v>
      </c>
    </row>
    <row r="450" spans="1:8" s="23" customFormat="1" x14ac:dyDescent="0.2">
      <c r="A450" s="22"/>
      <c r="B450" s="30"/>
      <c r="C450" s="30"/>
      <c r="D450" s="31" t="s">
        <v>786</v>
      </c>
      <c r="E450" s="32"/>
      <c r="F450" s="33"/>
    </row>
    <row r="451" spans="1:8" s="23" customFormat="1" ht="409.5" x14ac:dyDescent="0.2">
      <c r="A451" s="22" t="s">
        <v>787</v>
      </c>
      <c r="B451" s="30">
        <v>1</v>
      </c>
      <c r="C451" s="30" t="s">
        <v>14</v>
      </c>
      <c r="D451" s="31" t="s">
        <v>788</v>
      </c>
      <c r="E451" s="34"/>
      <c r="F451" s="33">
        <f>IF(AND(ISEVEN(ROUND(E451,5)* B451*10^2),ROUND(MOD(ROUND(E451,5)* B451*10^2,1),2)&lt;=0.5),ROUNDDOWN(ROUND(E451,5)* B451,2),ROUND(ROUND(E451,5)* B451,2))</f>
        <v>0</v>
      </c>
      <c r="G451" s="23">
        <f>IF(AND(ISEVEN(H451*10^2),ROUND(MOD(H451*10^2,1),2)&lt;=0.5),ROUNDDOWN(H451,2),ROUND(H451,2))</f>
        <v>0</v>
      </c>
      <c r="H451" s="23">
        <f>0.1 * F451</f>
        <v>0</v>
      </c>
    </row>
    <row r="452" spans="1:8" s="23" customFormat="1" ht="409.5" x14ac:dyDescent="0.2">
      <c r="A452" s="22" t="s">
        <v>789</v>
      </c>
      <c r="B452" s="30">
        <v>1</v>
      </c>
      <c r="C452" s="30" t="s">
        <v>14</v>
      </c>
      <c r="D452" s="31" t="s">
        <v>790</v>
      </c>
      <c r="E452" s="34"/>
      <c r="F452" s="33">
        <f>IF(AND(ISEVEN(ROUND(E452,5)* B452*10^2),ROUND(MOD(ROUND(E452,5)* B452*10^2,1),2)&lt;=0.5),ROUNDDOWN(ROUND(E452,5)* B452,2),ROUND(ROUND(E452,5)* B452,2))</f>
        <v>0</v>
      </c>
      <c r="G452" s="23">
        <f>IF(AND(ISEVEN(H452*10^2),ROUND(MOD(H452*10^2,1),2)&lt;=0.5),ROUNDDOWN(H452,2),ROUND(H452,2))</f>
        <v>0</v>
      </c>
      <c r="H452" s="23">
        <f>0.1 * F452</f>
        <v>0</v>
      </c>
    </row>
    <row r="453" spans="1:8" s="23" customFormat="1" x14ac:dyDescent="0.2">
      <c r="A453" s="22"/>
      <c r="B453" s="30"/>
      <c r="C453" s="30"/>
      <c r="D453" s="31" t="s">
        <v>791</v>
      </c>
      <c r="E453" s="32"/>
      <c r="F453" s="33"/>
    </row>
    <row r="454" spans="1:8" s="23" customFormat="1" ht="409.5" x14ac:dyDescent="0.2">
      <c r="A454" s="22" t="s">
        <v>792</v>
      </c>
      <c r="B454" s="30">
        <v>1</v>
      </c>
      <c r="C454" s="30" t="s">
        <v>14</v>
      </c>
      <c r="D454" s="31" t="s">
        <v>793</v>
      </c>
      <c r="E454" s="34"/>
      <c r="F454" s="33">
        <f>IF(AND(ISEVEN(ROUND(E454,5)* B454*10^2),ROUND(MOD(ROUND(E454,5)* B454*10^2,1),2)&lt;=0.5),ROUNDDOWN(ROUND(E454,5)* B454,2),ROUND(ROUND(E454,5)* B454,2))</f>
        <v>0</v>
      </c>
      <c r="G454" s="23">
        <f>IF(AND(ISEVEN(H454*10^2),ROUND(MOD(H454*10^2,1),2)&lt;=0.5),ROUNDDOWN(H454,2),ROUND(H454,2))</f>
        <v>0</v>
      </c>
      <c r="H454" s="23">
        <f>0.1 * F454</f>
        <v>0</v>
      </c>
    </row>
    <row r="455" spans="1:8" s="23" customFormat="1" ht="409.5" x14ac:dyDescent="0.2">
      <c r="A455" s="22" t="s">
        <v>794</v>
      </c>
      <c r="B455" s="30">
        <v>1</v>
      </c>
      <c r="C455" s="30" t="s">
        <v>14</v>
      </c>
      <c r="D455" s="31" t="s">
        <v>782</v>
      </c>
      <c r="E455" s="34"/>
      <c r="F455" s="33">
        <f>IF(AND(ISEVEN(ROUND(E455,5)* B455*10^2),ROUND(MOD(ROUND(E455,5)* B455*10^2,1),2)&lt;=0.5),ROUNDDOWN(ROUND(E455,5)* B455,2),ROUND(ROUND(E455,5)* B455,2))</f>
        <v>0</v>
      </c>
      <c r="G455" s="23">
        <f>IF(AND(ISEVEN(H455*10^2),ROUND(MOD(H455*10^2,1),2)&lt;=0.5),ROUNDDOWN(H455,2),ROUND(H455,2))</f>
        <v>0</v>
      </c>
      <c r="H455" s="23">
        <f>0.1 * F455</f>
        <v>0</v>
      </c>
    </row>
    <row r="456" spans="1:8" s="23" customFormat="1" x14ac:dyDescent="0.2">
      <c r="A456" s="22"/>
      <c r="B456" s="30"/>
      <c r="C456" s="30"/>
      <c r="D456" s="31" t="s">
        <v>795</v>
      </c>
      <c r="E456" s="32"/>
      <c r="F456" s="33"/>
    </row>
    <row r="457" spans="1:8" s="23" customFormat="1" x14ac:dyDescent="0.2">
      <c r="A457" s="22"/>
      <c r="B457" s="30"/>
      <c r="C457" s="30"/>
      <c r="D457" s="31" t="s">
        <v>796</v>
      </c>
      <c r="E457" s="32"/>
      <c r="F457" s="33"/>
    </row>
    <row r="458" spans="1:8" s="23" customFormat="1" ht="63.75" x14ac:dyDescent="0.2">
      <c r="A458" s="22" t="s">
        <v>797</v>
      </c>
      <c r="B458" s="30">
        <v>1</v>
      </c>
      <c r="C458" s="30" t="s">
        <v>14</v>
      </c>
      <c r="D458" s="31" t="s">
        <v>798</v>
      </c>
      <c r="E458" s="34"/>
      <c r="F458" s="33">
        <f>IF(AND(ISEVEN(ROUND(E458,5)* B458*10^2),ROUND(MOD(ROUND(E458,5)* B458*10^2,1),2)&lt;=0.5),ROUNDDOWN(ROUND(E458,5)* B458,2),ROUND(ROUND(E458,5)* B458,2))</f>
        <v>0</v>
      </c>
      <c r="G458" s="23">
        <f>IF(AND(ISEVEN(H458*10^2),ROUND(MOD(H458*10^2,1),2)&lt;=0.5),ROUNDDOWN(H458,2),ROUND(H458,2))</f>
        <v>0</v>
      </c>
      <c r="H458" s="23">
        <f>0.1 * F458</f>
        <v>0</v>
      </c>
    </row>
    <row r="459" spans="1:8" s="36" customFormat="1" ht="27.95" customHeight="1" x14ac:dyDescent="0.2">
      <c r="A459" s="35"/>
      <c r="B459" s="37"/>
      <c r="C459" s="38"/>
      <c r="D459" s="39"/>
      <c r="E459" s="40" t="s">
        <v>799</v>
      </c>
      <c r="F459" s="41">
        <f>SUM(F14:F458)</f>
        <v>0</v>
      </c>
    </row>
    <row r="460" spans="1:8" s="36" customFormat="1" ht="27.95" customHeight="1" x14ac:dyDescent="0.2">
      <c r="A460" s="35"/>
      <c r="B460" s="37"/>
      <c r="C460" s="38"/>
      <c r="D460" s="39"/>
      <c r="E460" s="40" t="s">
        <v>800</v>
      </c>
      <c r="F460" s="41">
        <f>SUM(G14:G458)</f>
        <v>0</v>
      </c>
    </row>
    <row r="461" spans="1:8" s="36" customFormat="1" ht="27.95" customHeight="1" x14ac:dyDescent="0.2">
      <c r="A461" s="35"/>
      <c r="B461" s="37"/>
      <c r="C461" s="38"/>
      <c r="D461" s="39"/>
      <c r="E461" s="40" t="s">
        <v>801</v>
      </c>
      <c r="F461" s="41">
        <f>SUM(F459:F460)</f>
        <v>0</v>
      </c>
    </row>
    <row r="465" spans="2:6" ht="51" customHeight="1" x14ac:dyDescent="0.2">
      <c r="B465" s="51" t="s">
        <v>803</v>
      </c>
      <c r="C465" s="51"/>
      <c r="D465" s="51"/>
      <c r="E465" s="51"/>
      <c r="F465" s="51"/>
    </row>
    <row r="467" spans="2:6" x14ac:dyDescent="0.2">
      <c r="F467" s="42" t="s">
        <v>804</v>
      </c>
    </row>
    <row r="468" spans="2:6" x14ac:dyDescent="0.2">
      <c r="F468" s="43" t="s">
        <v>805</v>
      </c>
    </row>
  </sheetData>
  <sheetProtection password="D86F" sheet="1" objects="1" scenarios="1" formatRows="0" selectLockedCells="1"/>
  <mergeCells count="5">
    <mergeCell ref="B9:F9"/>
    <mergeCell ref="B5:F5"/>
    <mergeCell ref="B8:C8"/>
    <mergeCell ref="B7:F7"/>
    <mergeCell ref="B465:F465"/>
  </mergeCells>
  <phoneticPr fontId="0" type="noConversion"/>
  <conditionalFormatting sqref="F10:F464 F2:F4 F466:F65532">
    <cfRule type="cellIs" dxfId="0" priority="1" stopIfTrue="1" operator="equal">
      <formula>0</formula>
    </cfRule>
  </conditionalFormatting>
  <pageMargins left="0.59055118110236227" right="0.59055118110236227" top="0.39370078740157483" bottom="0.78740157480314965" header="0" footer="0"/>
  <pageSetup paperSize="9" scale="98" fitToHeight="0" orientation="portrait" r:id="rId1"/>
  <headerFooter alignWithMargins="0">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amaya1</dc:creator>
  <cp:lastModifiedBy>Flor-Laguna Lopez, Lucia</cp:lastModifiedBy>
  <cp:lastPrinted>2019-03-13T10:36:06Z</cp:lastPrinted>
  <dcterms:created xsi:type="dcterms:W3CDTF">2007-01-22T10:55:29Z</dcterms:created>
  <dcterms:modified xsi:type="dcterms:W3CDTF">2020-04-07T07:55:00Z</dcterms:modified>
</cp:coreProperties>
</file>