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GRUPOS\Direccion Adta Secretaria General\Unidad Contratacion\EXPEDIENTES 2020\SIMPLIFICADOS\TRAGSA\TSA0068311 INSTALACION PCI  H MELILLA\PLIEGOS EN REVISIÓN\"/>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F107" i="1" l="1"/>
  <c r="H107" i="1" s="1"/>
  <c r="G107" i="1" s="1"/>
  <c r="F106" i="1"/>
  <c r="H106" i="1" s="1"/>
  <c r="G106" i="1" s="1"/>
  <c r="F105" i="1"/>
  <c r="H105" i="1" s="1"/>
  <c r="G105" i="1" s="1"/>
  <c r="F104" i="1"/>
  <c r="H104" i="1" s="1"/>
  <c r="G104" i="1" s="1"/>
  <c r="F103" i="1"/>
  <c r="H103" i="1" s="1"/>
  <c r="G103" i="1" s="1"/>
  <c r="F101" i="1"/>
  <c r="H101" i="1" s="1"/>
  <c r="G101" i="1" s="1"/>
  <c r="F100" i="1"/>
  <c r="H100" i="1" s="1"/>
  <c r="G100" i="1" s="1"/>
  <c r="F99" i="1"/>
  <c r="H99" i="1" s="1"/>
  <c r="G99" i="1" s="1"/>
  <c r="F98" i="1"/>
  <c r="H98" i="1" s="1"/>
  <c r="G98" i="1" s="1"/>
  <c r="F97" i="1"/>
  <c r="H97" i="1" s="1"/>
  <c r="G97" i="1" s="1"/>
  <c r="F96" i="1"/>
  <c r="H96" i="1" s="1"/>
  <c r="G96" i="1" s="1"/>
  <c r="F95" i="1"/>
  <c r="H95" i="1" s="1"/>
  <c r="G95" i="1" s="1"/>
  <c r="F94" i="1"/>
  <c r="H94" i="1" s="1"/>
  <c r="G94" i="1" s="1"/>
  <c r="F93" i="1"/>
  <c r="H93" i="1" s="1"/>
  <c r="G93" i="1" s="1"/>
  <c r="F92" i="1"/>
  <c r="H92" i="1" s="1"/>
  <c r="G92" i="1" s="1"/>
  <c r="F91" i="1"/>
  <c r="H91" i="1" s="1"/>
  <c r="G91" i="1" s="1"/>
  <c r="F90" i="1"/>
  <c r="H90" i="1" s="1"/>
  <c r="G90" i="1" s="1"/>
  <c r="F89" i="1"/>
  <c r="H89" i="1" s="1"/>
  <c r="G89" i="1" s="1"/>
  <c r="F88" i="1"/>
  <c r="H88" i="1" s="1"/>
  <c r="G88" i="1" s="1"/>
  <c r="F87" i="1"/>
  <c r="H87" i="1" s="1"/>
  <c r="G87" i="1" s="1"/>
  <c r="F86" i="1"/>
  <c r="H86" i="1" s="1"/>
  <c r="G86" i="1" s="1"/>
  <c r="F85" i="1"/>
  <c r="H85" i="1" s="1"/>
  <c r="G85" i="1" s="1"/>
  <c r="F84" i="1"/>
  <c r="H84" i="1" s="1"/>
  <c r="G84" i="1" s="1"/>
  <c r="F83" i="1"/>
  <c r="H83" i="1" s="1"/>
  <c r="G83" i="1" s="1"/>
  <c r="F82" i="1"/>
  <c r="H82" i="1" s="1"/>
  <c r="G82" i="1" s="1"/>
  <c r="F81" i="1"/>
  <c r="H81" i="1" s="1"/>
  <c r="G81" i="1" s="1"/>
  <c r="F80" i="1"/>
  <c r="H80" i="1" s="1"/>
  <c r="G80" i="1" s="1"/>
  <c r="F79" i="1"/>
  <c r="H79" i="1" s="1"/>
  <c r="G79" i="1" s="1"/>
  <c r="F78" i="1"/>
  <c r="H78" i="1" s="1"/>
  <c r="G78" i="1" s="1"/>
  <c r="F77" i="1"/>
  <c r="H77" i="1" s="1"/>
  <c r="G77" i="1" s="1"/>
  <c r="F76" i="1"/>
  <c r="H76" i="1" s="1"/>
  <c r="G76" i="1" s="1"/>
  <c r="F75" i="1"/>
  <c r="H75" i="1" s="1"/>
  <c r="G75" i="1" s="1"/>
  <c r="F74" i="1"/>
  <c r="H74" i="1" s="1"/>
  <c r="G74" i="1" s="1"/>
  <c r="F73" i="1"/>
  <c r="H73" i="1" s="1"/>
  <c r="G73" i="1" s="1"/>
  <c r="F72" i="1"/>
  <c r="H72" i="1" s="1"/>
  <c r="G72" i="1" s="1"/>
  <c r="F71" i="1"/>
  <c r="H71" i="1" s="1"/>
  <c r="G71" i="1" s="1"/>
  <c r="F70" i="1"/>
  <c r="H70" i="1" s="1"/>
  <c r="G70" i="1" s="1"/>
  <c r="F69" i="1"/>
  <c r="H69" i="1" s="1"/>
  <c r="G69" i="1" s="1"/>
  <c r="F67" i="1"/>
  <c r="H67" i="1" s="1"/>
  <c r="G67" i="1" s="1"/>
  <c r="F65" i="1"/>
  <c r="H65" i="1" s="1"/>
  <c r="G65" i="1" s="1"/>
  <c r="F63" i="1"/>
  <c r="H63" i="1" s="1"/>
  <c r="G63" i="1" s="1"/>
  <c r="F62" i="1"/>
  <c r="H62" i="1" s="1"/>
  <c r="G62" i="1" s="1"/>
  <c r="F61" i="1"/>
  <c r="H61" i="1" s="1"/>
  <c r="G61" i="1" s="1"/>
  <c r="F60" i="1"/>
  <c r="H60" i="1" s="1"/>
  <c r="G60" i="1" s="1"/>
  <c r="F58" i="1"/>
  <c r="H58" i="1" s="1"/>
  <c r="G58" i="1" s="1"/>
  <c r="F57" i="1"/>
  <c r="H57" i="1" s="1"/>
  <c r="G57" i="1" s="1"/>
  <c r="F56" i="1"/>
  <c r="H56" i="1" s="1"/>
  <c r="G56" i="1" s="1"/>
  <c r="F54" i="1"/>
  <c r="H54" i="1" s="1"/>
  <c r="G54" i="1" s="1"/>
  <c r="F53" i="1"/>
  <c r="H53" i="1" s="1"/>
  <c r="G53" i="1" s="1"/>
  <c r="F52" i="1"/>
  <c r="H52" i="1" s="1"/>
  <c r="G52" i="1" s="1"/>
  <c r="F51" i="1"/>
  <c r="H51" i="1" s="1"/>
  <c r="G51" i="1" s="1"/>
  <c r="F49" i="1"/>
  <c r="H49" i="1" s="1"/>
  <c r="G49" i="1" s="1"/>
  <c r="F48" i="1"/>
  <c r="H48" i="1" s="1"/>
  <c r="G48" i="1" s="1"/>
  <c r="F47" i="1"/>
  <c r="H47" i="1" s="1"/>
  <c r="G47" i="1" s="1"/>
  <c r="F46" i="1"/>
  <c r="H46" i="1" s="1"/>
  <c r="G46" i="1" s="1"/>
  <c r="F45" i="1"/>
  <c r="H45" i="1" s="1"/>
  <c r="G45" i="1" s="1"/>
  <c r="F44" i="1"/>
  <c r="H44" i="1" s="1"/>
  <c r="G44" i="1" s="1"/>
  <c r="F43" i="1"/>
  <c r="H43" i="1" s="1"/>
  <c r="G43" i="1" s="1"/>
  <c r="F41" i="1"/>
  <c r="H41" i="1" s="1"/>
  <c r="G41" i="1" s="1"/>
  <c r="F40" i="1"/>
  <c r="H40" i="1" s="1"/>
  <c r="G40" i="1" s="1"/>
  <c r="F37" i="1"/>
  <c r="H37" i="1" s="1"/>
  <c r="G37" i="1" s="1"/>
  <c r="F36" i="1"/>
  <c r="H36" i="1" s="1"/>
  <c r="G36" i="1" s="1"/>
  <c r="F35" i="1"/>
  <c r="H35" i="1" s="1"/>
  <c r="G35" i="1" s="1"/>
  <c r="F34" i="1"/>
  <c r="H34" i="1" s="1"/>
  <c r="G34" i="1" s="1"/>
  <c r="F33" i="1"/>
  <c r="H33" i="1" s="1"/>
  <c r="G33" i="1" s="1"/>
  <c r="F32" i="1"/>
  <c r="H32" i="1" s="1"/>
  <c r="G32" i="1" s="1"/>
  <c r="F31" i="1"/>
  <c r="H31" i="1" s="1"/>
  <c r="G31" i="1" s="1"/>
  <c r="F30" i="1"/>
  <c r="H30" i="1" s="1"/>
  <c r="G30" i="1" s="1"/>
  <c r="F28" i="1"/>
  <c r="H28" i="1" s="1"/>
  <c r="G28" i="1" s="1"/>
  <c r="F27" i="1"/>
  <c r="H27" i="1" s="1"/>
  <c r="G27" i="1" s="1"/>
  <c r="F26" i="1"/>
  <c r="H26" i="1" s="1"/>
  <c r="G26" i="1" s="1"/>
  <c r="F24" i="1"/>
  <c r="H24" i="1" s="1"/>
  <c r="G24" i="1" s="1"/>
  <c r="F23" i="1"/>
  <c r="H23" i="1" s="1"/>
  <c r="G23" i="1" s="1"/>
  <c r="F22" i="1"/>
  <c r="H22" i="1" s="1"/>
  <c r="G22" i="1" s="1"/>
  <c r="F21" i="1"/>
  <c r="H21" i="1" s="1"/>
  <c r="G21" i="1" s="1"/>
  <c r="F20" i="1"/>
  <c r="H20" i="1" s="1"/>
  <c r="G20" i="1" s="1"/>
  <c r="F18" i="1"/>
  <c r="H18" i="1" s="1"/>
  <c r="G18" i="1" s="1"/>
  <c r="F17" i="1"/>
  <c r="H17" i="1" s="1"/>
  <c r="G17" i="1" s="1"/>
  <c r="F16" i="1"/>
  <c r="F108" i="1" s="1"/>
  <c r="H16" i="1" l="1"/>
  <c r="G16" i="1" s="1"/>
  <c r="F109" i="1" s="1"/>
  <c r="F110" i="1" s="1"/>
  <c r="B8" i="1" s="1"/>
</calcChain>
</file>

<file path=xl/sharedStrings.xml><?xml version="1.0" encoding="utf-8"?>
<sst xmlns="http://schemas.openxmlformats.org/spreadsheetml/2006/main" count="270" uniqueCount="193">
  <si>
    <t>ANEJO I</t>
  </si>
  <si>
    <t xml:space="preserve">CRITERIOS EVALUABLES DE FORMA AUTOMÁTICA MEDIANTE FÓRMULAS </t>
  </si>
  <si>
    <t>De acuerdo con el siguiente cuadro de unidades y precios:</t>
  </si>
  <si>
    <t>CUADRO DE UNIDADES Y PRECIOS</t>
  </si>
  <si>
    <t>TSA0068311</t>
  </si>
  <si>
    <t>Nº Uds.</t>
  </si>
  <si>
    <t>Ud.</t>
  </si>
  <si>
    <t>Descripción</t>
  </si>
  <si>
    <t>Precio unit. (IPSI no incluido)</t>
  </si>
  <si>
    <t>Importe (IPSI no incluido)</t>
  </si>
  <si>
    <t>EXTINCIÓN</t>
  </si>
  <si>
    <t>EQUIPOS Y ALMACENAMIENTO</t>
  </si>
  <si>
    <t>24.01.02.02</t>
  </si>
  <si>
    <t>ud</t>
  </si>
  <si>
    <t xml:space="preserve">INSTALACION de Grupo de presión de incendios, marca GRUNDFOS, modelo Hydro EN-Y 80-250/270 JS-ASD-U3-B, o similar, fabricado según normas UNE y CEPREVEN, de las siguientes características:_x000D_
- Caudal.: 120 m³/h_x000D_
- Altura disponible: 103 m.c.a_x000D_
- Bomba jockey, modelo CM3-14 A-R-I-E-AQQE F-A-A-N, o equivalente de 2,2 Kw._x000D_
- Grupo compuesto por 1 bomba eléctrica, modelo NKF 80-250/270, o equivalente de 90 Kw, y una bomba diésel, modelo NKF 80-250/270, o equivalente con potencia nominal 95,3 kW (Na) - 104,8 kW (Nb)_x000D_
- Válvulas de mariposa, retención y seguridad en la impulsión de las bombas._x000D_
- Colector general de impulsión de DN-125_x000D_
- Acumulador hidroneumático con válvula de aislamiento de 50 litros._x000D_
- Conjunto de pruebas con caudalímetro de DN-125._x000D_
- Conjunto de instrumentación y control, con 1 presostato de arranque/parada para bomba jockey, 2 presostatos de arranque por cada bomba principal (conectados en serie con contactos normalmente cerrados), 1 presostato de seguridad en la impulsión de cada bomba principal, 1 manómetro con válvula de aislamiento._x000D_
- Cuadros eléctricos para el control del equipo, totalmente conexionado y según las normas indicadas._x000D_
- Bancada especialmente rígida, con cáncamos de elevación para suspender el equipo durante el transporte e instalación._x000D_
Totalmente instalado y probado._x000D_
Comprende todos los trabajos, materiales y medios auxiliares necesarios para dejar la unidad completa, totalmente instalada, probada y en perfecto estado de funcionamiento. EL SUMINISTRO DEL GRUPO CORRE POR CUENTA DE TRAGSA._x000D_
</t>
  </si>
  <si>
    <t>24.01.02.22</t>
  </si>
  <si>
    <t>SUMINISTRO Y COLOCACION de Recipiente fabricado en chapa de acero, pintado en rojo RAL-3000, con asideras, para contener arena u otros productos equivalentees. Modelo de gran capacidad. Medidas: 650x390x200, de una pieza. Capacidad del recipiente: 33 ltrs.</t>
  </si>
  <si>
    <t>24.01.02.23</t>
  </si>
  <si>
    <t>SUMINISTRO Y COLOCACION de Recipiente fabricado en chapa de acero, con tapa abisagrada, pintado en rojo RAL-3000, para contener trapos impregnados u otros productos equivalentees. Modelo gran capacidad. Medidas: 480x300x200, de una pieza. Incluye taladros en la parte posterior para su colocacion en paredes.</t>
  </si>
  <si>
    <t>RED DE TUBERÍAS BIES</t>
  </si>
  <si>
    <t>23.E26FDC510</t>
  </si>
  <si>
    <t>m</t>
  </si>
  <si>
    <t>SUMINISTRO Y COLOCACION de Tubería de acero negro, UNE EN 10255 de 1 1/4" (DN-32), sin calorifugar, colocado en instalación de agua, incluso p.p. de uniones, soportación, accesorios, plataformas móviles, mano de obra, prueba hidráulica con imprimación en minio electrolítico y acabado en esmalte rojo bombero. Totalmente instalada. Comprende todos los trabajos, materiales y medios auxiliares necesarios para dejar la unidad completa, totalmente instalada, probada y en perfecto estado de funcionamiento, según normativa vigente.</t>
  </si>
  <si>
    <t>23.E26FDC550</t>
  </si>
  <si>
    <t>SUMINISTRO Y COLOCACION de Tubería de acero negro, UNE EN 10255 de 2" (DN-50), sin calorifugar, colocado en instalación de agua, incluso p.p. de uniones, soportación, accesorios, plataformas móviles, mano de obra, prueba hidráulica con imprimación en minio electrolítico y acabado en esmalte rojo bombero. Totalmente instalada. Comprende todos los trabajos, materiales y medios auxiliares necesarios para dejar la unidad completa, totalmente instalada, probada y en perfecto estado de funcionamiento, según normativa vigente.</t>
  </si>
  <si>
    <t>23.E26FDC580</t>
  </si>
  <si>
    <t>SUMINISTRO Y COLOCACION de Tubería de acero negro, UNE EN 10255 de 2 1/2" (DN-65), sin calorifugar, colocado en instalación de agua, incluso p.p. de uniones, soportación, accesorios, plataformas móviles, mano de obra, prueba hidráulica con imprimación en minio electrolítico y acabado en esmalte rojo bombero. Totalmente instalada. Comprende todos los trabajos, materiales y medios auxiliares necesarios para dejar la unidad completa, totalmente instalada, probada y en perfecto estado de funcionamiento, según normativa vigente.</t>
  </si>
  <si>
    <t>23.E26FDC600</t>
  </si>
  <si>
    <t>SUMINISTRO Y COLOCACION de Tubería de acero negro, UNE EN 10255 de 3" (DN-80), sin calorifugar, colocado en instalación de agua, incluso p.p. de uniones, soportación, accesorios, plataformas móviles, mano de obra, prueba hidráulica con imprimación en minio electrolítico y acabado en esmalte rojo bombero. Totalmente instalada. Comprende todos los trabajos, materiales y medios auxiliares necesarios para dejar la unidad completa, totalmente instalada, probada y en perfecto estado de funcionamiento, según normativa vigente.</t>
  </si>
  <si>
    <t>23.E26FDC65Z</t>
  </si>
  <si>
    <t>SUMINISTRO Y COLOCACION de Tubería de acero negro, UNE EN 10255 de 5" (DN-125), sin calorifugar, colocado en instalación de agua, incluso p.p. de uniones, soportación, accesorios, plataformas móviles, mano de obra, prueba hidráulica con imprimación en minio electrolítico y acabado en esmalte rojo bombero. Totalmente instalada. Comprende todos los trabajos, materiales y medios auxiliares necesarios para dejar la unidad completa, totalmente instalada, probada y en perfecto estado de funcionamiento, según normativa vigente</t>
  </si>
  <si>
    <t>VALVULERÍA Y ACCESORIOS</t>
  </si>
  <si>
    <t>23.24..02.16</t>
  </si>
  <si>
    <t>SUMINISTRO Y COLOCACION de válvula de bola, de 2" (50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según normativa vigente.</t>
  </si>
  <si>
    <t>23.VMV01</t>
  </si>
  <si>
    <t>SUMINISTRO Y COLOCACION de Válvula de mariposa para montaje entre bridas, marca Amvi modelo Boax-S, o similar, PN-16, de D.N. 65 mm, con cuerpo de fundición nodular, eje y mariposa de acero inoxidable y elastómero de EPDM, con volante y desmultiplicador MA-12, totalmente instalada.
Comprende todos los trabajos, materiales y medios auxiliares necesarios para dejar la unidad completa, totalmente instalada, probada y en perfecto estado de funcionamiento, según normativa vigente.</t>
  </si>
  <si>
    <t>23.VMV02</t>
  </si>
  <si>
    <t>SUMINISTRO Y COLOCACION de Válvula de mariposa para montaje entre bridas, marca Amvi o equivalente aprobada, modelo Boax-S, PN-16, de D.N. 80 mm, con cuerpo de fundición nodular, eje y mariposa de acero inoxidable y elastómero de EPDM, con volante y desmultiplicador MA-12, totalmente instalada.
Comprende todos los trabajos, materiales y medios auxiliares necesarios para dejar la unidad completa, totalmente instalada, probada y en perfecto estado de funcionamiento, según normativa vigente.</t>
  </si>
  <si>
    <t>BIES Y EXTINTORES</t>
  </si>
  <si>
    <t>23.24.01.02.08</t>
  </si>
  <si>
    <t>INSTALACION de extintor portátil de polvo químico ABC polivalente antibrasa, con presión incorporada, de eficacia 21A-113B-C, con 6 kg de agente extintor, con manómetro y manguera con boquilla difusora, según UNE 23110. Incluso soporte y accesorios de montaje. Incluida señalética contraincendios.Totalmente instalado.
Comprende todos los trabajos, materiales y medios auxiliares necesarios para dejar la unidad completa, totalmente instalada, probada y en perfecto estado de funcionamiento, según normativa vigente. Incluso suministro y colocación de señalética contraincendios. EL SUMINISTRO DEL EXTINTOR CORRE POR CUENTA DE TRAGSA.</t>
  </si>
  <si>
    <t>23.24.01.02.09</t>
  </si>
  <si>
    <t>INSTALACION de Armario de 680 x 280 x 220 mm, para extintores de polvo 6/9/12 kg., construido en una pieza de chapa blanca, pintado en pintura poliéster al horno, con 80 micras. Troquelado lateral para ventilación. Pretroquelado en la parte posterior, para la colocación, en caso de tener preinstalado soporte de extintor en la pared. El metacrilato se desplaza por dos carriles facilitando el mantenimiento del extintor al no tener que desmontar ningún tornillo. Posibilidad de metacrilato serigrafiado o cristal al ácido. Comprende todos los trabajos, materiales y medios auxiliares necesarios para dejar la unidad completa, totalmente instalada, probada y en perfecto estado de funcionamiento, según normativa vigente. EL SUMINISTRO DEL ARMARIO CORRE POR CUENTA DE TRAGSA.</t>
  </si>
  <si>
    <t>23.24.01.02.10</t>
  </si>
  <si>
    <t>INSTALACION de Extintor de polvo químico ABC polivalente antibrasa, de 25 kg. de agente extintor, cuerpo de acero al carbono laminado en caliente DD12, válvula latón, acero y caucho, tubo sonda de PVC y manguera en PVC. Según Norma UNE, certificado AENOR. Incluida señalética contraincendios. Medida la unidad instalada. Comprende todos los trabajos, materiales y medios auxiliares necesarios para dejar la unidad completa, totalmente instalada, probada y en perfecto estado de funcionamiento, según normativa vigente. Incluso suministro y colocación de señalética contraincendios. EL SUMINISTRO DEL EXTINTOR CORRE POR CUENTA DE TRAGSA.</t>
  </si>
  <si>
    <t>23.24.01.02.11</t>
  </si>
  <si>
    <t>INSTALACION de Extintor de nieve carbónica CO2, de eficacia 89B, de 5 kg. de agente extintor, construido en acero, con soporte y manguera con difusor, según Norma UNE. Equipo con certificación AENOR. Incluida señalética contraincendios. Medida la unidad instalada. Comprende todos los trabajos, materiales y medios auxiliares necesarios para dejar la unidad completa, totalmente instalada, probada y en perfecto estado de funcionamiento, según normativa vigente. Incluso suministro y colocación de señalética contraincendios. EL SUMINISTRO DEL EXTINTOR CORRE POR CUENTA DE TRAGSA.</t>
  </si>
  <si>
    <t>23.24.01.02.12</t>
  </si>
  <si>
    <t xml:space="preserve">INSTALACION de Conjunto IBIGLASS3MV o similar, formado por: BIE + armario alarma + armario extintor, fabricado en una sola pieza. Descripción: armario de 1750 alto x 660 ancho x 205 fondo. _x000D_
- Construido en chapa inoxidable 304, cajón inox., con rejilla lateral para ventilación, entrada troquelada para toma de agua y taladro en parte inferior para desagüe. Cierres mediante imanes con pulsador. Puertas de cristal al ácido. _x000D_
- Carrete pintado en rojo Ral 3002, de 525 mm fijo. Colector de poliamida-fibra de vidrio, anticorrosión y muy resistente a la fricción. Fijo. _x000D_
- Manguera semirrígida de 25 mm. y 20 metros de longitud, fabricada según Norma EN 694:2001 y con certificado de producto AENOR. Modelo SATUR - 25 o equivalente._x000D_
- Válvula de esfera con desmultiplicador válvula 25 de esfera de 1, latón cromado con toma para manómetro y pieza para su comprobación. _x000D_
- Lanza variomatic de 25 mm, triple efecto (chorro, pulverización cónica y cierre) y rosca hembra de 1". Diámetro equivalente de 10mm. _x000D_
- Manómetro con rosca de ¼" GAS. Escala de 0-16 kg/cm2. _x000D_
Dispositivo orientador para un fácil despliegue de la manguera en cualquier sentido._x000D_
Incluso suministro y colocación de señaléticas contraincendios. Totalmente instalado y probado._x000D_
Comprende todos los trabajos, materiales y medios auxiliares necesarios para dejar la unidad completa, totalmente instalada, probada y en perfecto estado de funcionamiento, según normativa vigente. EL SUMINISTRO DEL CONJUNTO (BIE + armario alarma + armario extintor) CORRE POR CUENTA DE TRAGSA._x000D_
</t>
  </si>
  <si>
    <t>23.BIE01</t>
  </si>
  <si>
    <t xml:space="preserve">INSTALACION de Boca de incendio equipada, de D.N. 25 mm, para instalación mural, homologada según UNE-EN-671-1, marca GRUPO DE INCENDIOS o equivalente aprobada, mod. IBIGLASS, formada por armario de chapa de acero inoxidable, de 660 mm. de ancho por 750 mm de alto por 205 mm de fondo, con puerta acristalada con pictograma y marco de acero inoxidable, bisagras ocultas y cierre abrefácil tipo "imán". Manguera semirrígida de color blanco de Ø25mm y 20m de longitud, según EN694:2001 modelo SATUR25. Válvula de bola 1" con manómetro y válvula antirretorno. Lanza variomatic de triple efecto._x000D_
Incluso suministro y colocación de señalética contraincendios. Totalmente instalada. Comprende todos los trabajos, materiales y medios auxiliares necesarios para dejar la unidad completa, totalmente instalada, probada y en perfecto estado de funcionamiento, según normativa vigente. EL SUMINISTRO DE LA B.I.E. CORRE POR CUENTA DE TRAGSA._x000D_
</t>
  </si>
  <si>
    <t>23.24.01.02.13</t>
  </si>
  <si>
    <t>INSTALACION de Boca de incendio equipada (B.I.E.) de GRUPO DE INCENDIOS serie PETTY o equivalente, compuesta por armario de 630 ancho x 500 alto x 130 fondo. Construido en una pieza de chapa blanca con cajón inox. y puerta ciega inox. Troquel lateral para ventilación, entrada troquelada para toma de agua y taladros en la parte inferior para desagüe. Bisagra integral, cerradura ABS abrefacil GISA. Carrete pintado en rojo Ral 3002, de 350 mm. con ángulo de giro de 180º. Manguera plana de 45 mm con 20 metros de longitud, fabricada según norma EN14540:2003 y con marca N de AENOR. Modelo Satur-45. Cajón inox., puerta ciega inox. Racores para conexión de lanza y manguera certificados AENOR conforme a norma UNE 23.400-2:1998. Válvula de asiento con salida a 110º, con roscas de 1½". Y con pieza de comprobación para el manómetro. Lanza variomatic de 45 mm, triple efecto (chorro, pulverización cónica y cierre) y rosca de 1½". Diámetro equivalente de 13mm. K mínimo 85. Manómetro con rosca de ¼" GAS. Escala de 0-16 kg/cm2. Incluso suministro y colocación de señalética contraincendios. Totalmente instalado y probado. Comprende todos los trabajos, materiales y medios auxiliares necesarios para dejar la unidad completa, totalmente instalada, probada y en perfecto estado de funcionamiento, según normativa vigente. EL SUMINISTRO DE LA B.I.E. CORRE POR CUENTA DE TRAGSA.</t>
  </si>
  <si>
    <t>23.24.01.02.14</t>
  </si>
  <si>
    <t>SUMINISTRO Y COLOCACION de Señalización de equipos contra incendios fotoluminiscente, de riesgo diverso, advertencia de peligro, prohibición, evacuación y salvamento, en poliestireno de 1,5 mm. fotoluminiscente, de dimensiones 210x210 mm. Medida la unidad instalada.
Comprende todos los trabajos, materiales y medios auxiliares necesarios para dejar la unidad completa, totalmente instalada, probada y en perfecto estado de funcionamiento, según normativa vigente.</t>
  </si>
  <si>
    <t>AGUA NEBULIZADA</t>
  </si>
  <si>
    <t>EQUIPOS DE IMPULSIÓN</t>
  </si>
  <si>
    <t>23..02.05.01.01</t>
  </si>
  <si>
    <t>INSTALACION de grupo de bombeo de agua nebulizada, marca HI-FOG, modelo MSPU04, o similar, con un caudal total de 389 l/min, compuesto por ocho bombas de pistones, cada una de ellas equipada con una válvula reguladora y con un caudal de 48,7 lpm por bomba, presión máxima de 140 bar, movidas por cuatro motores eléctricos (400 V AC, 50 Hz, 27,0 kW cada uno), equipado con bomba jockey, colector de pruebas e instrumentación completa, todo el conjunto montado sobre estructura metálica. Incluso cuadro de control del grupo de bombas. Incluso p.p de pequeño material y accesorios necesarios para su correcta instalación. Totalmente instalado, conexionado y probado. Comprende todos los trabajos, materiales y medios auxiliares necesarios para dejar la unidad completa, totalmente instalada, probada y en perfecto estado de funcionamiento, según normativa vigente. EL SUMINISTRO DEL GRUPO CORRE POR CUENTA DE TRAGSA.</t>
  </si>
  <si>
    <t>23..02.05.01.02</t>
  </si>
  <si>
    <t>INSTALACION de depósito atmosférico Aquablock o similar, para almacenamiento de agua potable, de polietileno de alta densidad, tapa superior de DN250 y posibilidad de montar boya con flotador y/o rebosadero con medidas 1675x1150x1850 mm y una capacidad de 3.000 litros. Incluye accesorios y p.p de pequeño material para su correcta instalación. Totalmente instalado, conectado y probado. Comprende todos los trabajos, materiales y medios auxiliares necesarios para dejar la unidad completa, totalmente instalada, probada y en perfecto estado de funcionamiento, según normativa vigente. EL SUMINISTRO DEL DEPOSITO CORRE POR CUENTA DE TRAGSA.</t>
  </si>
  <si>
    <t>BOQUILLAS</t>
  </si>
  <si>
    <t>23..05.02.01</t>
  </si>
  <si>
    <t>INSTALACION de boquilla nebulizadora cerrada, marca HI-FOG, modelo 1N 1MC 6MC 10RA para alta presión, o similar, equipada con una tobera central y seis toberas en el cono, tarada con una ampolla fusible a 57 ºC con el correspondiente conector a la tubería de 12 mm y embellecedor para ser instalado en placa de falso techo. Incluso p.p de pequeño material y accesorios. Totalmente instalada, conectada y probada. Comprende todos los trabajos, materiales y medios auxiliares necesarios para dejar la unidad completa, totalmente instalada, probada y en perfecto estado de funcionamiento, según  normativa vigente. EL SUMINISTRO DE LA BOQUILLA CORRE POR CUENTA DE TRAGSA.</t>
  </si>
  <si>
    <t>23..05.02.02</t>
  </si>
  <si>
    <t>INSTALACION de boquilla nebulizadora cerrada para alta presiónmarca Hi-fog modelo 2N 1MD 6MC 10RA, o similar, equipada con una tobera central y seis toberas en el cono, tarada con una ampolla fusible a 57 ºC con el correspondiente conector a la tubería de 12 mm y embellecedor para ser instalado en placa de falso techo.  Incluso p.p de pequeño material y accesorios. Totalmente instalada, conectada y probada. Comprende todos los trabajos, materiales y medios auxiliares necesarios para dejar la unidad completa, totalmente instalada, probada y en perfecto estado de funcionamiento, según normativa vigente. EL SUMINISTRO DE LA BOQUILLA CORRE POR CUENTA DE TRAGSA.</t>
  </si>
  <si>
    <t>23..05.02.03</t>
  </si>
  <si>
    <t>INSTALACION de boquilla nebulizadora abierta, marca Hi-fog, modelo 4S 1MC 8MB 1000, o similar, para alta presión con un factor k de 1,80, en acero inoxidable con el correspondiente conector de acero inoxidable de boquilla Hi-fog a tubería de 12 mm.  Incluso p.p de pequeño material y accesorios. Totalmente instalada, conectada y probada. Comprende todos los trabajos, materiales y medios auxiliares necesarios para dejar la unidad completa, totalmente instalada, probada y en perfecto estado de funcionamiento, según normativa vigente. EL SUMINISTRO DE LA BOQUILLA CORRE POR CUENTA DE TRAGSA.</t>
  </si>
  <si>
    <t>23..05.02.04</t>
  </si>
  <si>
    <t>INSTALACION de boquilla nebulizadora cerrada, marca Hi-fog 2000, modelo C20-57C/0, o similar, para alta presión, equipadas con filtro en su entrada con un factor K de 4,10, tarada con una ampolla fusible a 57 ºC, con el correspondiente conector (equipado con obús) a la línea de tubería de acero inoxidable de 12 mm con embellecedor para ser instalado en placa de falso techo.  Incluso p.p de pequeño material y accesorios. Totalmente instalada, conectada y probada. Comprende todos los trabajos, materiales y medios auxiliares necesarios para dejar la unidad completa, totalmente instalada, probada y en perfecto estado de funcionamiento, según normativa vigente. EL SUMINISTRO DE LA BOQUILLA CORRE POR CUENTA DE TRAGSA.</t>
  </si>
  <si>
    <t>23..05.02.05</t>
  </si>
  <si>
    <t>INSTALACION de boquilla nebulizadora cerrada, marca Hi-fog 2000, modelo C20-79C/0, o similar, para alta presión, equipadas con filtro en su entrada con un factor K de 4,10, tarada con una ampolla fusible a 79 ºC, con el correspondiente conector (equipado con obús) a la línea de tubería de acero inoxidable de 12 mm con embellecedor para ser instalado en placa de falso techo.  Incluso p.p de pequeño material y accesorios. Totalmente instalada, conectada y probada. Comprende todos los trabajos, materiales y medios auxiliares necesarios para dejar la unidad completa, totalmente instalada, probada y en perfecto estado de funcionamiento, según normativa vigente. EL SUMINISTRO DE LA BOQUILLA CORRE POR CUENTA DE TRAGSA.</t>
  </si>
  <si>
    <t>23..05.02.06</t>
  </si>
  <si>
    <t>INSTALACION de boquilla nebulizadora abierta para foso de escalera mecánica, marca Hi-fog, modelo 3S 1MB 4MB 1000, o similar, para alta presión, equipada con una tobera central y cuatro toberas en el cono con el correspondiente adaptador a la línea de 16 mm código C41055.  Incluso p.p de pequeño material y accesorios. Totalmente instalada, conectada y probada. Comprende todos los trabajos, materiales y medios auxiliares necesarios para dejar la unidad completa, totalmente instalada, probada y en perfecto estado de funcionamiento, según normativa vigente. EL SUMINISTRO DE LA BOQUILLA CORRE POR CUENTA DE TRAGSA.</t>
  </si>
  <si>
    <t>23..05.02.07</t>
  </si>
  <si>
    <t>INSTALACION de boquilla nebulizadora abierta para rampa de escalera mecánica, marca Hi-fog, modelo 3S 1MA 4MA 1000, o similar, para alta presión, equipadas con una tobera central y cuatro toberas en el cono con el correspondiente bloque en T código C43073.1 para insertar en la línea de 16 mm.  Incluso p.p de pequeño material y accesorios. Totalmente instalada, conectada y probada. Comprende todos los trabajos, materiales y medios auxiliares necesarios para dejar la unidad completa, totalmente instalada, probada y en perfecto estado de funcionamiento, según normativa vigente. EL SUMINISTRO DE LA BOQUILLA CORRE POR CUENTA DE TRAGSA.</t>
  </si>
  <si>
    <t>TUBERÍAS</t>
  </si>
  <si>
    <t>23..05.03.01</t>
  </si>
  <si>
    <t>INSTALACION de tubería de acero inoxidable con soldadura en calidad 1.4404 UNE-EN 10217-7 con clase de tolerancia D4/T3 de diámetro exterior 12 mm x 1,2 mm con p.p. de tes, uniones y reducciones según DIN 2353 y abrazaderas y elementos de soportación de acuerdo con el manual de instalación de Marioff o equivalente. Totalmente instalada y conexionada. Comprende todos los trabajos, materiales y medios auxiliares necesarios para dejar la unidad completa, totalmente instalada, probada y en perfecto estado de funcionamiento, según normativa vigente. EL SUMINISTRO DE LOS TUBOS Y PIEZAS ESPECIALES (uniones, tés, reducciones) CORRE POR CUENTA DE TRAGSA (NO LA SOPORTACION).</t>
  </si>
  <si>
    <t>23..05.03.02</t>
  </si>
  <si>
    <t>INSTALACION de tubería de acero inoxidable con soldadura en calidad 1.4404 UNE-EN 10217-7 con clase de tolerancia D4/T3 de diámetro exterior 16 mm x 1,5 mm con p.p. de tes, uniones y reducciones según DIN 2353 y abrazaderas y elementos de soportación de acuerdo con el manual de instalación de Marioff o equivalente. Totalmente instalada y conexionada. Comprende todos los trabajos, materiales y medios auxiliares necesarios para dejar la unidad completa, totalmente instalada, probada y en perfecto estado de funcionamiento, según normativa vigente. EL SUMINISTRO DE LOS TUBOS Y PIEZAS ESPECIALES (uniones, tés, reducciones) CORRE POR CUENTA DE TRAGSA (NO LA SOPORTACION).</t>
  </si>
  <si>
    <t>23..05.03.03</t>
  </si>
  <si>
    <t>INSTALACION de tubería de acero inoxidable con soldadura en calidad 1.4404 EN 10217-7 con clase de tolerancia D4/T3 de diámetro exterior 30 mm x 2,5 mm con p.p. de tes, uniones y reducciones según DIN 2353 y abrazaderas y elementos de soportación de acuerdo con el manual de instalación de Marioff o equivalente. Totalmente instalada y conexionada. Comprende todos los trabajos, materiales y medios auxiliares necesarios para dejar la unidad completa, totalmente instalada, probada y en perfecto estado de funcionamiento, según normativa vigente. EL SUMINISTRO DE LOS TUBOS Y PIEZAS ESPECIALES (uniones, tés, reducciones) CORRE POR CUENTA DE TRAGSA (NO LA SOPORTACION).</t>
  </si>
  <si>
    <t>23..05.03.04</t>
  </si>
  <si>
    <t>INSTALACION de tubería de acero inoxidable con soldadura en calidad 1.4404 EN 10217-7 con clase de tolerancia D4/T3 de diámetro exterior 38 mm x 3,0 mm con p.p. de tes, uniones y reducciones según DIN 2353 y abrazaderas y elementos de soportación de acuerdo con el manual de instalación de Marioff o equivalente. Totalmente instalada y conexionada. Comprende todos los trabajos, materiales y medios auxiliares necesarios para dejar la unidad completa, totalmente instalada, probada y en perfecto estado de funcionamiento, según normativa vigente. EL SUMINISTRO DE LOS TUBOS Y PIEZAS ESPECIALES (uniones, tés, reducciones) CORRE POR CUENTA DE TRAGSA (NO LA SOPORTACION).</t>
  </si>
  <si>
    <t>VÁLVULAS</t>
  </si>
  <si>
    <t>23.2.05.04.01</t>
  </si>
  <si>
    <t>INSTALACION de electroválvula selectora, marca HI-FOG, modelo SVM - 20, o similar, sin enclavamiento, equipada con solenoide (24 V DC, 900 mA) y actuador de apertura manual de emergencia con entrada y salida para tubería de 30 mm. Totalmente instalada y probada.
Comprende todos los trabajos, materiales y medios auxiliares necesarios para dejar la unidad completa, totalmente instalada, probada y en perfecto estado de funcionamiento, según normativa vigente. EL SUMINISTRO DE LA ELECTROVALVULA CORRE POR CUENTA DE TRAGSA.</t>
  </si>
  <si>
    <t>232.05.04.03</t>
  </si>
  <si>
    <t>INSTALACION de válvula de control, marca HI-FOG, modelo SBA - 40, o o similar, con indicador de paso de agua, manómetro, toma de pruebas y válvula supervisada de cierre y apertura para labores de mantenimiento y entrada y salida para tubería de 38 mm. Totalmente instalada y probada.
Comprende todos los trabajos, materiales y medios auxiliares necesarios para dejar la unidad completa, totalmente instalada, probada y en perfecto estado de funcionamiento, segun Documentos de Proyecto, indicaciones de la D.F. y normativa vigente. EL SUMINISTRO DE LA VALVULA CORRE POR CUENTA DE TRAGSA.</t>
  </si>
  <si>
    <t>23.2.05.04.04</t>
  </si>
  <si>
    <t>INSTALACION de válvula de bola de acero inoxidable para tubería de 12 mm con limit switch, código D30005.1 para purga de la instalación. Totalmente instalada y probada.
Comprende todos los trabajos, materiales y medios auxiliares necesarios para dejar la unidad completa, totalmente instalada, probada y en perfecto estado de funcionamiento, segun Documentos de Proyecto, indicaciones de la D.F. y normativa vigente. EL SUMINISTRO DE LA VALVULA CORRE POR CUENTA DE TRAGSA.</t>
  </si>
  <si>
    <t>COLUMNAS SECAS</t>
  </si>
  <si>
    <t>24.01.02.17</t>
  </si>
  <si>
    <t>INSTALACION de Toma siamesa de fachada IPF-41con cabina metálica con puerta de 58x43x30 cm, con puerta blanca y cerco rojo, con rótulo "USO EXCLUSIVO BOMBEROS", cerradura de cuadradillo 8 mm, de atornillar, con bifurcación de aluminio de 80 mm (R3"x2), 2 bocas de 70 mm. de diámetro, racores y tapones de uso normal. Medida la unidad instalada. Comprende todos los trabajos, materiales y medios auxiliares necesarios para dejar la unidad completa, totalmente instalada, probada y en perfecto estado de funcionamiento, según normativa vigente. EL SUMINISTRO DE LA TOMA CORRE POR CUENTA DE TRAGSA.</t>
  </si>
  <si>
    <t>24.01.02.18</t>
  </si>
  <si>
    <t>INSTALACION de Boca siamesa de salida de piso IPF-40 con cabina metálica con puerta con cristal de 58x38x30 cm rojo, cerradura de  cuadradillo 8 mm, de atornillar, conbifurcación de aluminio roscasa de 70 mm, y bocas de 45 mm de diámetro, con racores y tapones de uso normal. Medida la unidad instalada.
Comprende todos los trabajos, materiales y medios auxiliares necesarios para dejar la unidad completa, totalmente instalada, probada y en perfecto estado de funcionamiento, según normativa vigente. EL SUMINISTRO DE LA BOCA CORRE POR CUENTA DE TRAGSA.</t>
  </si>
  <si>
    <t>24.01.02.19</t>
  </si>
  <si>
    <t>SUMINISTRO Y COLOCACION de Tubería acero galvanizado, UNE EN 10255 de 3" (DN-80), sin calorifugar, colocado en instalación de agua, incluso p.p. de uniones, soportación, accesorios, plataformas móviles, mano de obra, prueba hidráulica. Medida la unidad instalada.
Comprende todos los trabajos, materiales y medios auxiliares necesarios para dejar la unidad completa, totalmente instalada, probada y en perfecto estado de funcionamiento, según normativa vigente.</t>
  </si>
  <si>
    <t>24.01.02.15</t>
  </si>
  <si>
    <t>SUMINISTRO Y COLOCACION de válvula de corte por compuerta, de 3" (80 mm.) de diámetro, de latón, colocada mediante bridas, totalmente equipada, instalada y funcionando. s/CTE-HS-4.
Comprende todos los trabajos, materiales y medios auxiliares necesarios para dejar la unidad completa, totalmente instalada, probada y en perfecto estado de funcionamiento, según normativa vigente.</t>
  </si>
  <si>
    <t>URBANIZACION</t>
  </si>
  <si>
    <t>29.03.02</t>
  </si>
  <si>
    <t>INSTALACION de Hidrante de columna seca, antichoque antihielo de 4", con 3 bocas, 1x100 / 2x65 mm, con racores según Norma UNE, tapones antirrobo y carrete de 680 mm, en toma curva a la red. Medida la unidad instalada. Cumple con la normativa vigente UNE, según se exige en el Reglamento de Instalaciones de Protección contra Incendios. Comprende todos los trabajos, materiales y medios auxiliares necesarios para dejar la unidad completa, totalmente instalada, probada y en perfecto estado de funcionamiento, según normativa vigente.</t>
  </si>
  <si>
    <t>CONTROL DE HUMOS</t>
  </si>
  <si>
    <t>23.01.03.A</t>
  </si>
  <si>
    <t>INSTALACION de exutorio tipo ventana acristalada con rotura de puente térmico GRUPO KOMTES - KONEBA, mod. KUADRON VISION o equivalente, con una superficie de 1,35 x1,35 m y brida adaptable a fachada o carpintería metálica. Incluso p.p. de pequeño material. Totalmente instalado y funcionando.
Comprende todos los trabajos, materiales y medios auxiliares necesarios para dejar la unidad completa, totalmente instalada, conexión supervisada a central de detección de incendios para activación, probada y en perfecto estado de funcionamiento, según normativa vigente. EL SUMINISTRO DEL EXUTORIO CORRE POR CUENTA DE TRAGSA.</t>
  </si>
  <si>
    <t>DETECCIÓN</t>
  </si>
  <si>
    <t>23.01.01.01</t>
  </si>
  <si>
    <t>Suministro e instalación de central de detección de incendios analógica multiprogramable ID3008-8-001, marca NOTIFIER o similar.  Sistema modular equipado con 8 lazos no ampliable, con capacidad de 99 detectores y 99 módulos monitores (entrada) o de control (salida) por cada lazo , hasta un total de 1584 puntos identificables individualmente, con sensibilidad ajustable de cada sensor al medio ambiente.                                               
Pantalla LCD de 240X64 píxels y teclado de programación, 4 circuitos de salida programables supervisados.
Incorpora tarjeta de comunicación opto aislada ISO-RS232 (020-478) para la conexión a impresora, programa de gráficos o a convertidores a protocolos estándar (Modbus y BACnet) y puerto de comunicaciones RS232 en placa.
Montada en cabina metálica con fuente de alimentación de 24Vcc/7A incorporada y dos baterías de 12Vcc/17Ah.          
Incluso p.p. de alimentación desde salida de seguridad de cuadro eléctrico de zona
Conforme al Reglamento (UE) nº 305/2011 del Parlamento Europeo relativo a los productos de la construcción.
Con certificado CPD: 0786-CPD-20878; EN54 parte 2 y 4.
Equipada con:
- Equipo básico BE3000 (020-538-001)
- 1 tarjeta de doble lazo analógico LIB3000S (020-588)
- 2 tarjetas de doble lazo analógico LIB3000M (020-549)
- Tarjeta de comunicaciones ISO-RS232 (020-478)
- Cabina metálica CAB-IDB2 (020-474-009)
- Tapa frontal para cabina TF-BE3000 (020-538-001)
- Tapa frontal suplemento TFS-3000 (020-481-009)
- Tapa ciega metálica TCS-3000 (020-485-009)
- Fuente de alimentación  supervisada de 24 V. y 7 A. FA457 (020-579)
- Módulo convertidor de tensión para f.a. CFA457 (020-543)
- Dos baterías 12 V. 20 A/h PS1217.
Incluso pequeño material,  accesorios de montaje y medios auxiliares.
Incluye lectura/diagnóstico de los circuitos analógicos.
Totalmente instalada, programada, probada y funcionando. 
Comprende todos los trabajos, materiales y medios auxiliares necesarios para dejar la unidad completa, totalmente instalada, probada y en perfecto estado de funcionamiento, según Documentos de Proyecto, indicaciones de la D.F. y normativa vigente.</t>
  </si>
  <si>
    <t>23.01.01.02</t>
  </si>
  <si>
    <t>Suministro e instalación de central de detección de incendios analógica multiprogramable ID3008-6-001, marca NOTIFIER o similar.  Sistema modular equipado con 6 lazos ampliable a 8, con capacidad de 99 detectores y 99 módulos monitores (entrada) o de control (salida) por cada lazo , hasta un total de 1188 puntos identificables individualmente, con sensibilidad ajustable de cada sensor al medio ambiente.                                               
Pantalla LCD de 240X64 píxels y teclado de programación, 4 circuitos de salida programables supervisados.
Incorpora tarjeta de comunicación opto aislada ISO-RS232 (020-478) para la conexión a impresora, programa de gráficos o a convertidores a protocolos estándar (Modbus y BACnet) y puerto de comunicaciones RS232 en placa.
Montada en cabina metálica con fuente de alimentación de 24Vcc/7A incorporada y dos baterías de 12Vcc/17Ah.   
Incluso p.p. de alimentación desde salida de seguridad de cuadro eléctrico de zona       
Conforme al Reglamento (UE) nº 305/2011 del Parlamento Europeo relativo a los productos de la construcción.
Con certificado CPD: 0786-CPD-20878; EN54 parte 2 y 4.
Equipada con:
- Equipo básico BE3000 (020-538-001)
- Tarjeta de doble lazo analógico LIB3000S (020-588)
- Tarjeta de doble lazo analógico LIB3000M (020-549)
- Tarjeta de comunicaciones ISO-RS232 (020-478)
- Cabina metálica CAB-IDB2 (020-474-009)
- Tapa frontal para cabina TF-BE3000 (020-480-009)
- Tapa frontal suplemento TFS-3000 (020-481-009)
- Tapa ciega metálica TCS-3000 (020-485-009)
- Fuente de alimentación  supervisada de 24 V. y 7 A. FA457 (020-579)
- Módulo convertidor de tensión para f.a. CFA457 (020-543)
- 2 baterías 12 V. 20 A/h PS1217
. Incluso pequeño material,  accesorios de montaje y medios auxiliares.
Incluye lectura/diagnóstico de los circuitos analógicos.
Totalmente instalada, programada, probada y funcionando. 
Comprende todos los trabajos, materiales y medios auxiliares necesarios para dejar la unidad completa, totalmente instalada, probada y en perfecto estado de funcionamiento, según Documentos de Proyecto, indicaciones de la D.F. y normativa vigente.</t>
  </si>
  <si>
    <t>23.01.01.03</t>
  </si>
  <si>
    <t>Suministro e instalación de central de detección de incendios analógica multiprogramable ID3008-4-001, marca NOTIFIER o similar.  Sistema modular equipado con 4 lazos ampliable a 8, con capacidad de 99 detectores y 99 módulos monitores (entrada) o de control (salida) por cada lazo , hasta un total de 792 puntos identificables individualmente, con sensibilidad ajustable de cada sensor al medio ambiente.                                               
Pantalla LCD de 240X64 píxels y teclado de programación, 4 circuitos de salida programables supervisados.
Incorpora tarjeta de comunicación opto aislada ISO-RS232 (020-478) para la conexión a impresora, programa de gráficos o a convertidores a protocolos estándar (Modbus y BACnet) y puerto de comunicaciones RS232 en placa.
Montada en cabina metálica con fuente de alimentación de 24Vcc/7A incorporada y dos baterías de 12Vcc/17Ah.  
Incluso p.p. de alimentación desde salida de seguridad de cuadro eléctrico de zona        
Conforme al Reglamento (UE) nº 305/2011 del Parlamento Europeo relativo a los productos de la construcción.
Con certificado CPD: 0786-CPD-20878; EN54 parte 2 y 4.
Equipada con:
- Equipo básico BE3000 (020-538-001)
- Tarjeta de doble lazo analógico LIB3000S (020-588)
- Tarjeta de comunicaciones ISO-RS232 (020-478)
- Cabina metálica CAB-IDB2 (020-474-009)
- Tapa frontal para cabina TF-BE3000 (020-480-009)
- Tapa frontal suplemento TFS-3000 (020-481-009)
- Tapa ciega metálica TCS-3000 (020-485-009)
- Fuente de alimentación  supervisada de 24 V. y 7 A. FA457 (020-579)
- Módulo convertidor de tensión para f.a. CFA457 (020-543)
- 2 baterías 12 V. 20 A/h PS1217. 
Incluso pequeño material,  accesorios de montaje y medios auxiliares.
Incluye lectura/diagnóstico de los circuitos analógicos.
Totalmente instalada, programada, probada y funcionando. 
Comprende todos los trabajos, materiales y medios auxiliares necesarios para dejar la unidad completa, totalmente instalada, probada y en perfecto estado de funcionamiento, según Documentos de Proyecto, indicaciones de la D.F. y normativa vigente.</t>
  </si>
  <si>
    <t>23.01.01.04</t>
  </si>
  <si>
    <t>Suministro e instalación de central de detección de incendios analógica multiprogramable ID3004-2-001, marca NOTIFIER o similar.  Sistema modular equipado con 2 lazos ampliable a 4, con capacidad de 99 detectores y 99 módulos monitores (entrada) o de control (salida) por cada lazo , hasta un total de 396 puntos identificables individualmente, con sensibilidad ajustable de cada sensor al medio ambiente.                                               
Pantalla LCD de 240X64 píxels y teclado de programación, 4 circuitos de salida programables supervisados.
Incorpora tarjeta de comunicación opto aislada ISO-RS232 (020-478) para la conexión a impresora, programa de gráficos o a convertidores a protocolos estándar (Modbus y BACnet) y puerto de comunicaciones RS232 en placa.
Montada en cabina metálica con fuente de alimentación de 24Vcc/7A incorporada y dos baterías de 12Vcc/17Ah.      
Incluso p.p. de alimentación desde salida de seguridad de cuadro eléctrico de zona    
Conforme al Reglamento (UE) nº 305/2011 del Parlamento Europeo relativo a los productos de la construcción.
Con certificado CPD: 0786-CPD-20878; EN54 parte 2 y 4.
Equipada con:
- Equipo básico BE3000 (020-538-001)
- Tarjeta de comunicaciones ISO-RS232 (020-478)
- Cabina metálica CAB-IDA1 (020-472-009)
- Tapa frontal para cabina TF-BE3000 (020-480-009)
- Fuente de alimentación  supervisada de 24 V. y 3 A.FA30 (020-648)
- 2 baterías 12 V. 12 A/h PS-1212. 
Incluso pequeño material,  accesorios de montaje y medios auxiliares.
Incluye lectura/diagnóstico de los circuitos analógicos.
Totalmente instalada, programada, probada y funcionando. 
Comprende todos los trabajos, materiales y medios auxiliares necesarios para dejar la unidad completa, totalmente instalada, probada y en perfecto estado de funcionamiento, según Documentos de Proyecto, y normativa vigente.</t>
  </si>
  <si>
    <t>23.01.01.05</t>
  </si>
  <si>
    <t>Suministro e instalación de central de  central analógica algorítmica de 2 lazos PRL-IB con protocolo avanzado OPAL marca NOTIFIER o o similar.  
Cada lazo puede controlar un máximo de 159 sensores analógicos inteligentes más 159 módulos monitores (entrada)  o de control (salida), hasta un total de 636 puntos identificables. 
Dispone de display con un intuitivo menú que permite la rápida y fácil operación del sistema, con método de ayuda que aparece en pantalla iluminando las teclas mas relevantes.
Dispone de 2 circuitos de salida y 2 de entrada programables y 1 salida AUX 24 Vdc./0,5Amp. para alimentar equipos externos e incorpora un display con un intuitivo menú que permite la rápida y fácil operación del sistema. 
Incluye 2 tarjetas de comunicaciones PRL-COM con puertos RS232 y RS485 y de una tarjeta de red PRL-P2P para la conexión a una red ID2net, pudiéndose conectar hasta un máximo de 16 paneles Pearl. 
Montada en cabina metálica con fuente de alimentación incorporada y dos baterías de 12Vcc/12Ah.      
Incluso p.p. de alimentación desde salida de seguridad de cuadro eléctrico de zona    
Conforme al Reglamento (UE) nº 305/2011 del Parlamento Europeo relativo a los productos de la construcción.
Con certificado CPD: 0832-CPD-1775; EN54 parte 2 y 4.
Incluso pequeño material,  accesorios de montaje y medios auxiliares.
Incluye lectura/diagnóstico de los circuitos analógicos.
Totalmente instalada, programada, probada y funcionando. 
Comprende todos los trabajos, materiales y medios auxiliares necesarios para dejar la unidad completa, totalmente instalada, probada y en perfecto estado de funcionamiento, según Documentos de Proyecto, y normativa vigente.</t>
  </si>
  <si>
    <t>23.01.01.06</t>
  </si>
  <si>
    <t>Suministro e instalación de HARDWARE y SOFTWARE para la instalación del puesto de gestión gráfica de detección de incendio. Incluye PC compatible con monitor y periféficos y Software TG-ID3000 marca Notifier o similar.
Incluye apliación de licencias para incluir todas las centrales del edificio en el software.
Incluye programación para incluir planos del edificio con la identificación de todos los elementos del sistema de detección, representación de eventos en planos, avisos óptico-acusticos multimedia, indicación de valores analógicos directamente en plano, representación gráfica de valores de detectores, gestión de histórico de eventos con posibilidad de filtrado, amplia gama de iconos de representación. 
Totalmente instalado, programado,  probado y funcionando.
Comprende todos los trabajos, materiales y medios auxiliares necesarios para dejar la unidad completa, totalmente instalada, probada y en perfecto estado de funcionamiento, según Documentos de Proyecto, y normativa vigente.</t>
  </si>
  <si>
    <t>23.01.01.07</t>
  </si>
  <si>
    <t>Suministro y montaje de tarjeta interfaz que permite conectar las centrales de detección de incendio en red. Modelo  ISO-IDRED/WF (020-647/020-643) de Notifier o similar. Conforme EN54-13.
Incluso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Documentos de Proyecto, y normativa vigente.</t>
  </si>
  <si>
    <t>23.01.01.38</t>
  </si>
  <si>
    <t>Suministro e instalación de repetidor de central de incendio, modelo IDR6A, marca Notifier o similar. Pantalla alfanumérica de cristal líquido LCD de 240 x 64 pixeles, equipado con zumbador,  teclado de membrana protegido con llave de acceso a teclas de control y función y leds para la visualización del estado del sistema. Dimensiones: Alto 165 mm x ancho 253 mm x fondo 55 mm.
Incluye fuente de alimentación. Incluso p.p. de alimentación desde salida de seguridad de cuadro eléctrico de zona    
Incluso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Documentos de Proyecto, y normativa vigente.</t>
  </si>
  <si>
    <t>23.01.01.08</t>
  </si>
  <si>
    <t>Suministro e instalación de detector óptico de humo analógico inteligente con aislador incorporado NFXI-OPT, marca NOTIFIER o similar  
Direccionamiento  mediante dos roto-swich decádicos (01-159). Funciones lógicas programables desde la central de incendios. Fabricado en ABS pirorretardante. Equipado con doble led que permite ver el estado del detector desde cualquier posición y micro interruptor activable mediante imán para realizar un test de funcionamiento local. 
Incorpora funciones de test manual y automático.
Incluye base. Incluye accesorios de montaje en falso techo o zócalo de superfice si la instalación es en superficie. Incluye indicador remoto para detectores ocultos.
Conforme al Reglamento (UE) nº 305/2011 del Parlamento Europeo relativo a los productos de la construcción.
Aprobado según los requisitos de EN54-7 y EN54-17, con certificado CPD: 0786-CPD-20640. 
Incluso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según Documentos de Proyecto, y normativa vigente.</t>
  </si>
  <si>
    <t>23.01.01.09</t>
  </si>
  <si>
    <t>Suministro e instalación de detector de tecnología combinada óptico-térmica analógico inteligente con aislador incorporado NFXI-SMT2, marca NOTIFIER o similar.  
Incorpora microprocesador para el análisis de las señales óptica-térmica y resultante. Compensación por suciedad y ajuste automático a las condiciones ambientales. Posibilidad de operar con tecnología dual o térmica a ciertas horas del día.
Direccionamiento mediante dos roto-swich decádicos (01-159). Funciones lógicas programables desde la central de incendios. Fabricado en ABS pirorretardante. Equipado con doble led que permite ver el estado del detector desde cualquier posición y micro interruptor activable mediante imán para realizar un test de funcionamiento local. 
Incorpora funciones de test manual y automático
Incluye base.  Incluye accesorios de montaje en falso techo o zócalo de superfice si la instalación es en superficie.
Conforme al Reglamento (UE) nº 305/2011 del Parlamento Europeo relativo a los productos de la construcción.
Aprobado según los requisitos de EN54-7, EN54-5 y EN54-17 , con certificado CPD: 0786-CPD-20639
Incluso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según Documentos de Proyecto, y normativa vigente.</t>
  </si>
  <si>
    <t>23.01.01.10</t>
  </si>
  <si>
    <t>Suministro e instalación de detector óptico de humo analógico inteligente con aislador incorporado NFXI-OPT con base calefactable, marca NOTIFIER o similar.  
Direccionamiento  mediante dos roto-swich decádicos (01-159). Funciones lógicas programables desde la central de incendios. Fabricado en ABS pirorretardante. Equipado con doble led que permite ver el estado del detector desde cualquier posición y micro interruptor activable mediante imán para realizar un test de funcionamiento local. 
Incorpora funciones de test manual y automático.
Incluye base. Incluye accesorios de montaje en falso techo o zócalo de superfice si la instalación es en superficie. Incluso p.p. alimentación auxiliar.
Conforme al Reglamento (UE) nº 305/2011 del Parlamento Europeo relativo a los productos de la construcción.
Aprobado según los requisitos de EN54-7 y EN54-17, con certificado CPD: 0786-CPD-20640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</si>
  <si>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23.01.01.11</t>
  </si>
  <si>
    <t>Suministro e instalación de detector blanco térmico-termovelocimétrico analógico inteligente con aislador incorporado NFXI-TDIFF, marca NOTIFIER o similar.  
Funciones lógicas programables desde la central de incendios. Fabricado en ABS pirorretardante. Equipado con doble led que permite ver el estado del detector desde cualquier posición y micro interruptor activable mediante imán para realizar un test de funcionamiento local. 
Integra la función de temperatura fija 58ºC y termovelocimétrica, con funciones de test manual y automático
Incluye base. Incluye accesorios de montaje en falso techo o zócalo de superfice si la instalación es en superficie.
Conforme al Reglamento (UE) nº 305/2011 del Parlamento Europeo relativo a los productos de la construcción.
Aprobado según los requisitos de EN54-5. Clase A1R y EN54-17 , con certificado CPD: 0786-CPD-20643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</si>
  <si>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23.01.01.12</t>
  </si>
  <si>
    <t>Suministro e instalación de detector óptico de humos  puntual de muy alta sensibilidad con tecnología láser analógica inteligente de perfil extraplano FSL-751E, marca NOTIFIER o similar.  
Direccionamiento  mediante dos roto-swich decádicos (01-159). Funciones lógicas AWACS y de cooperación programables desde la central de incendios para asegurar una detección ultrarrápida y estable del incendio en fases latentes. Fabricado en ABS pirorretardante. Equipado con doble led que permita ver el estado del detector desde cualquier posición y micro interruptor activable mediante imán para realizar un test de funcionamiento local. Compensación automática por suciedad. 
Incorpora funciones de test manual y automático
Incluye base. Incluye accesorios de montaje en falso techo o zócalo de superfice si la instalación es en superficie.
Conforme al Reglamento (UE) nº 305/2011 del Parlamento Europeo relativo a los productos de la construcción.
Aprobado según los requisitos de EN54-7 , con certificado CPD: 0832-CPD-0194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</si>
  <si>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23.01.01.13</t>
  </si>
  <si>
    <t>Suministro e instalación de detector de humo por aspiración con conexión directa al lazo de incendio, sistema FAAST-LT, modelo  NFXI-ASD11, marca NOTIFIER o similar.  
Con aislador incorporado y salida de sirena supervisada local por canal , que incluye un modulo de control direccionable (01-159) en puerta para supervisar  avería de alimentación y/o flujo y un sensor láser puntual VIEW con 9 niveles  de alarma y prealarma de sensibilidad parámetrizables desde la central analógica de detección . Información del sistema por medio de barra gráfica en forma de péndulo con 9 niveles de flujo de aire  para verificar que el aire fluye según los requisitos de la EN54-20. Detector láser interno puntual que Incorpora funciones de test manual y automático y direccionamiento decádico (01-99). Registro interno de 2.244 eventos. Principio de discriminación del polvo por algoritmos AWACS. Incluye filtro interno (FL-IF) de fácil acceso y sensor de flujo por ultrasonidos. Configuración mediante cable estándar USB y software PipeIQ LT( incluido).
Dispone de 2 entradas de tubería de muestra por canal.   Longitud máx. 50 mts cada una,  en una sola línea de 100 mts y 160 mts en T con hasta 18 orificios por canal en clase C, 6 en clase B y 3 en clase A.
Conforme al Reglamento (UE) nº 305/2011 del Parlamento Europeo relativo a los productos de  la construcción. Aprobado según los requisitos de EN54-20 ( clase A,B,C)  y EN54-17 con Certificado CPD: 0832-CPD-2136.
Consumo máximo de corriente: 360mA a 24 Vcc (sin sirenas) y se suministra con software diseño  justificativo y configuración PipeIQ LT.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</si>
  <si>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23.01.01.14</t>
  </si>
  <si>
    <t>Suministro e instalación de detector de humo en conducto.  Caja de efecto Venturi DNRE con sensor ópitco de humo analógico NFXI-OPT y base para el detector  B501AP, marca NOTIFIER o similar.  
Montaje tanto en conductos rectangulares como circulares con velocidad de aire comprendida entre 0,5 a 20,32 m/seg. 
Incluye tapa frontal de plástico transparente y tubo de aspiración metálico DST5 de 120-240cm.
Dispone de salida para indicador remoto y posibilidad de prueba magnética remota.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</si>
  <si>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23.01.01.15</t>
  </si>
  <si>
    <t>Suministro e instalación de flash direccionable  transparente Modelo WST-PC-I02 , marca NOTIFIER o similar.   Alimentado del lazo analógico con aislador de cortocircuito incorporado. Tecnología de leds de alta luminosidad.  Consumo máx.: 3,5mA. Frecuencia del flash estroboscópico: 1Hz.  
Incluye base. Incluye accesorios de montaje.
Cobertura clase O ( Abierta) : O-2,4-2 para 0,4 lux/m2  
Conforme al Reglamento (UE) nº 305/2011 del Parlamento Europeo relativo a los productos de la construcción.
Aprobada según los requisitos de EN54-23 y EN54-17 con certificado CPD: 0832-CPD-1812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</si>
  <si>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23.01.01.33</t>
  </si>
  <si>
    <t>Suministro e instalación de Sirena direccionable con flash transparente Modelo WSS-PC-I02, marca NOTIFIER o similar.   Alimentado del lazo analógico con aislador de cortocircuito incorporado. 
Contiene leds de alta luminosidad con un consumo máx.: 14,7mA. Salida de sonido máx. 97dBA +/-3dB @ 1m. Frecuencia del flash estroboscópico: 1Hz. Dispone de 32 tonos y 3 niveles de volumen (alto, medio y bajo) seleccionables mediante microinterruptores. Se  alimenta directamente del lazo ocupando una dirección de 0 a 159 de módulo de control. a través de micro interruptores. 
Compatible con protocolos OPAL 159+159 y CLIP 99+99.
Cobertura clase O ( Abierta) : O-2,4-2 para 0,4 lux/m2  
Conforme al Reglamento (UE) nº 305/2011 del Parlamento Europeo relativo a los productos de la construcción.
Aprobada según los requisitos de EN54-3, EN54-23 y EN54-17 con certificado CPD: 0832-CPD-1812
Incluye base. Incluye accesorios de montaje.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</si>
  <si>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23.01.01.16</t>
  </si>
  <si>
    <t>Suministro e instalación de pulsador manual de alarma con elemento rearmable, direccionable y con aislador de cortocircuito incorporado M5A-RP02FF-N026-41 de NOTIFIER o similar. Montaje de superficie o empotrar. 
Conforme al Reglamento (UE) nº 305/2011 del Parlamento Europeo relativo a los productos de la construcción.
Aprobado según los requisitos de EN54-11  y EN54-17 con certificado CPD: 0832-CPD-0702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</si>
  <si>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23.01.01.17</t>
  </si>
  <si>
    <t>Suministro e instalación de detector microprocesado combinado óptico-térmico modelo SD-851TE A , marca NOTIFIER o similar.  
Doble sensor de captación, cámara óptica obscura y termistencia de 56ºC. Fabricado en ABS pirorretardante. Equipado con led de estado de alto brillo. Dispone de prueba remota mediante mando distancia para realizar un test de funcionamiento local. Nivel de sensibilidad ajustable, consulta de nivel de ensuciamiento, asignación de periodos de mantenimiento y asignación de dirección de reconocimiento mediante mando remoto. 
Incluye base. Incluye zócalo para montaje en superficie y accesorios de montaje.
Conforme al Reglamento (UE) nº 305/2011 del Parlamento Europeo relativo a los productos de la construcción.
Aprobado según los requisitos de EN54-7 , Con certificado CPD: 0832-CPD-0087.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</si>
  <si>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23.01.01.18</t>
  </si>
  <si>
    <t>Suministro e instalación de módulo monitor de una entrada supervisada con condensador para la conexión de equipos convencionales en la línea de detección inteligente modelo  M710-CZ , marca NOTIFIER o similar.  
Aislador incorporado en ambas entradas de lazo. Actuación direccionable y programable. LED de señalización de estado multicolor. Selección de dirección mediante dos roto-swich decádicos (01-159) operable y visible lateral y frontalmente. Incluye p.p. de alimentación auxiliar a 24Vcc.
Incluye caja semitransparente M200SMB y accesorios de montaje.
Conforme al Reglamento (UE) nº 305/2011 del Parlamento Europeo relativo a los productos de la construcción.
Aprobado según  EN54-18  y EN54-17 con certificado CPD: 0832-CPD-0802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</si>
  <si>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23.01.01.19</t>
  </si>
  <si>
    <t>Suministro e instalación de módulo monitor de dos entradas direccionables modelo  M720 , marca NOTIFIER o similar.  
Para controlar equipos externos mediante contactos secos (NA) y resistencia de supervisión fin de línea de 47 K. Aislador de línea incorporado en ambas entradas de lazo. Actuación direccionable y programable. LED de señalización de estado multicolor para cada entrada. Ocupa dos direcciones consecutivas en el lazo. Selección de dirección mediante dos roto-swich decádicos (01-159) operable y visible lateral y frontalmente. 
Incluye caja semitransparente M200SMB y accesorios de montaje.
Conforme al Reglamento (UE) nº 305/2011 del Parlamento Europeo relativo a los productos de la construcción.
Aprobado según  EN54-18  y EN54-17 con certificado CPD: 0786-CPD-20342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</si>
  <si>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23.01.01.20</t>
  </si>
  <si>
    <t>Suministro e instalación de módulo de control de una salida de relé direccionable modelo M701-240 , marca NOTIFIER o similar.  
Para activar equipos externos mediante un contacto seco (NC/C/NA) de 250 Vca / 5A. Aislador de línea incorporado en ambas entradas de lazo. Actuación direccionable y programable. Selección de dirección mediante dos roto-swich decádicos (01-159) operable lateral y frontalmente para montaje en superficie. 
Incluye caja de montaje en superficie con tabiqueria aisladora de contactos de rele y accesorios de montaje.
Conforme al Reglamento (UE) nº 305/2011 del Parlamento Europeo relativo a los productos de la construcción.
Aprobado según  EN54-18  y EN54-17 con certificado CPD: 0786-CPD-20341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</si>
  <si>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23.01.01.21</t>
  </si>
  <si>
    <t>Suministro e instalación de módulo de control de una salida direccionable modelo M701, marca NOTIFIER o similar.  
Para activar equipos externos mediante un contacto seco (NC/C/NA) o mediante salida supervisada de 24 Vcc (alimentándolo a 24 Vcc y resistencia de supervisión de 47K) . Aislador incorporado en ambas entradas de lazo. Actuación direccionable y programable. LED de señalización de estado multicolor. Selección de dirección mediante dos roto-swich decádicos (01-159) operable y visible lateral y frontalmente.
Incluye caja semitransparente M200SMB y accesorios de montaje.
Conforme al Reglamento (UE) nº 305/2011 del Parlamento Europeo relativo a los productos de la construcción.
Aprobado según  EN54-18  y EN54-17 con certificado CPD: 0786-CPD-20341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</si>
  <si>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23.01.01.22</t>
  </si>
  <si>
    <t>Suministro e instalación de módulo monitor de una entrada direccionables modelo  M710 , marca NOTIFIER o similar.  
Para controlar equipos externos mediante un contacto seco (NA) y resistencia de supervisión fin de línea de 47K. Aislador de línea  incorporado en ambas entradas de lazo. Actuación direccionable y programable. LED de señalización de estado multicolor. Selección de dirección mediante dos roto-swich decádicos (01-159) operable y visible lateral y frontalmente
Incluye caja semitransparente M200SMB y accesorios de montaje.
Conforme al Reglamento (UE) nº 305/2011 del Parlamento Europeo relativo a los productos de la construcción.
Aprobado según  EN54-18  y EN54-17 con certificado CPD: 0786-CPD-20342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</si>
  <si>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23.01.01.23</t>
  </si>
  <si>
    <t>Suministro e instalación de módulo monitor de 10 entradas  supervisadas modelo  NFXI-MM10, marca NOTIFIER o similar.  
contactos de entrada libre de tensión con aislador incorporado de cortocircuito, permite la señalización de estados a través de la línea de detección inteligente. Entrada de línea supervisada. Compatible con protocolo CLIP (ocupa 10 direcciones consecutivas en el lazo) y con protocolo OPAL (ocupa una única dirección). Direccionamiento sencillo mediante dos roto-swich decádicos y led de estado por cada una de las entradas. 
Incluye caja para montaje en superficie SMBW-V0. Incluye accesorios de montaje.
Conforme al Reglamento (UE) nº 305/2011 del Parlamento Europeo relativo a los productos de la construcción.
Aprobado según  EN54-18  y EN54-17 con certificado CPD: 0843-CPD-0124
Inculso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</si>
  <si>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23.01.01.24</t>
  </si>
  <si>
    <t>Suministro y montaje de fuente de alimentación conmutada de 24Vcc 5A controlada por microprocesador, Modelo HLSPS50 de NOTIFIER o o similar. Salidas independientes protegidas por fusibles térmicos (PTC) y 10 indicadores luminosos de estado, salidas de relé para indicación del estado de la fuente. Dispone de supervisión de la alimentación conmutada y protección contra cortocircuitos. Incorpora un circuito de supervisión de baterías para presencia, nivel y eficacia. Supervisión de derivas a tierra. Incluye 2 baterías de 12V 7A/h modelo PS1207.
Conforme al Reglamento (UE) nº 305/2011 del Parlamento Europeo relativo a los productos de la construcción. Certificado CPD: 1134-CPD-085. Conforme EN54-4A2
Inculso p.p. de alimentación desde salida de seguridad de cuadro eléctrico de zona,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</si>
  <si>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23.01.01.25</t>
  </si>
  <si>
    <t>Suministro y montaje de retenedor de pared para de 800N para mantener puerta abierta, con caja y pulsador, Modelo 960119 de NOTIFIER o similar. Caja de plástico reforzado con fibra y pulsador de desbloqueo rojo. Con resorte para impedir que se produzcan remanencias garantizando una fuerza residual cero cuando el electroimán deja de estar alimentado, garantizando el cierre inmediato de la fuerza. El equipo libera la puerta cuando se deja de aplicar la tensión de 24Vcc. Incluye diodo de protección de polaridad invertido y supresión de sobretensión integrado. Placa ferromagnética articulada incluida
Inculso p.p. de alimentación auxiliar,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</si>
  <si>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23.01.01.26</t>
  </si>
  <si>
    <t>Suministro y montaje de sirena exterior, Modelo HSR-E24 de NOTIFIER o similar. Fabricada en policarbonato de color rojo, con foco intermitente y serigrafía de la palabra FUEGO en color blanco, consumo 25mA a 24VDC. 
Conforme al Reglamento (UE) nº 305/2011 del Parlamento Europeo relativo a los productos de la construcción.
Inculso p.p. de alimentación auxiliar,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</si>
  <si>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23.01.01.27</t>
  </si>
  <si>
    <t>Suministro y montaje de punto de conexionado de cualquier elemento del sistema de detección de incendios, realizado con cable de 2x1,5 mm² LSH0 (AS+), resistente al fuego según UNE 211025, libre de halógenos, para señal y alimentación de los elementos conectados al bus de detección, conforme a las recomendaciones del fabricante. Incluye p.p. de grapas de anclaje, cajas de registro, incluyendo parte proporcional de tubo rígido Ø20 o flexible Ø25 con guía de la sección y características adecuadas según el modo de instalación (empotrada en paramentos o vista).  Incluso p.p de sellado con pasta intumescente de todas las canalizaciones  en los pasos entre distintos sectores de incendios, cajas de registro, derivación y accesorios para montaje empotrado en paramentos verticales y horizontales, a cualquier altura. 
La unidad totalmente instalada, montada, probada y funcionando.
Comprende todos los trabajos, materiales y medios auxiliares necesarios para dejar la unidad completa, totalmente instalada, probada y en perfecto estado de funcionamiento, segun Documentos de Proyecto, y normativa vigente.</t>
  </si>
  <si>
    <t>23.01.01.28</t>
  </si>
  <si>
    <t>Suministro y montaje de cableado para conexión entre centrales, realizado con cable de par trenzado libre de halógenos, no propagadora de la llama, no propagarora del incendio y resistente al fuego, según requerimientos del fabricante del sistema de detección. Incluye parte proporcional de tubo rígido Ø20 o flexible Ø25 con guía de la sección y características adecuadas según el modo de instalación (empotrada en paramentos o vista).  Incluso p.p de sellado con pasta intumescente de todas las canalizaciones  en los pasos entre distintos sectores de incendios, cajas de registro, derivación y accesorios para montaje empotrado en paramentos verticales y horizontales, a cualquier altura. 
La unidad totalmente instalada, montada, probada y funcionando.
Comprende todos los trabajos, materiales y medios auxiliares necesarios para dejar la unidad completa, totalmente instalada, probada y en perfecto estado de funcionamiento, segun Documentos de Proyecto, y normativa vigente.</t>
  </si>
  <si>
    <t>23.01.01.29</t>
  </si>
  <si>
    <t>Integración del sistema de detección de incendios con el sistema de megafonía, incluye supervisión del sistema de evacuación por voz desde el sistema de detección y alarma de incendio. Asignación de de situaciones de alarma desde el sistema de detección para cada zona de evacuación.
La unidad totalmente programada, instalada, montada, probada y funcionando.
Comprende todos los trabajos, materiales y medios auxiliares necesarios para dejar la unidad completa, totalmente instalada, probada y en perfecto estado de funcionamiento, segun Documentos de Proyecto, y normativa vigente.</t>
  </si>
  <si>
    <t>23.01.01.30</t>
  </si>
  <si>
    <t>Suministro y montaje de pasarela de comunicaciones (Gateway) a modbus TCP.  Modelo  IBOX-MBS-ID2net16C de NOTIFIER o similar. Convierte el protocolo de la centrales serie ID para el control de 16 centrales ID3000 en red ID2net en el estándar Modbus Server para comunicarse vía RS232 o RS485 con equipos Modbus RTU o vía Ethernet a través de RJ45 a Modbus TCP. 
Permite monitorizar hasta 16 centrales conectadas en red ID2net. Alimentación de 24Vdc y un puerto RS232 aislado ISO-RS232 (020-478) disponible en una de las central ID3000.
Inculso p.p. de alimentación auxiliar, pequeño material,  accesorios de montaje y medios auxiliares.
Totalmente instalado, programado, probado y funcionando.
Comprende todos los trabajos, materiales y medios auxiliares necesarios para dejar la unidad completa, totalmente instalada, probada y en perfecto estado de funcionamiento, segun Documentos de Proyecto, y normativa vigente.</t>
  </si>
  <si>
    <t>23.01.01.31</t>
  </si>
  <si>
    <t>Señalización de todas las cajas de registro con grafiado indeleble y legible en el anverso de su tapa, de todas las canalizaciones vistas con etiqueta y abrazadera en poliamida cada unos 15 M., señalización con pictograma de pulsadores de alarma y sirenas/flash, cartel plastificado junto central de incendios con instrucciones breves y sencillas, juego de planos "as built" plastificados y numerados con todos los elementos de detección de incendios. Adhesión a la central de incendios de etiqueta plastificada con nombre y número de teléfono de la persona o entidad encargada del mantenimiento y del servicio de bomberos más próximo. Totalmente realizado.
Comprende todos los trabajos, materiales y medios auxiliares necesarios para dejar la unidad completa, totalmente instalada, probada y en perfecto estado de funcionamiento, según Documentos de Proyecto, y normativa vigente.</t>
  </si>
  <si>
    <t>DETECCION CO GARAJES</t>
  </si>
  <si>
    <t>23.02.01</t>
  </si>
  <si>
    <t xml:space="preserve">Suministro e instalación de central de detección de monóxido de carbono de 3 zonas ampliable a 5, modelo PARK5000, marca NOTIFIER o similar.  Capacidad de 16 detectores por zona cableados a dos hilos de 1,5mm. Controles e indicaciones ópticas: pantalla de tres dígitos, piloto rojo indicador de alarma, relé de alarma programable, piloto verde indicador de extracción, piloto ámbar indicador de avería, piloto verde indicador de funcionamiento, piloto rojo indicador de corte acústico. _x000D_
Conforme al Reglamento (UE) nº 305/2011 del Parlamento Europeo relativo a los productos de la construcción. Aprobado según los requisitos de la norma y para el cumplimiento del Código Técnico de la Edificación CTE._x000D_
Incluso pequeño material, accesorios de montaje y medios auxiliares. Totalmente instalada, programada, probada y funcionando. _x000D_
Comprende todos los trabajos, materiales y medios auxiliares necesarios para dejar la unidad completa, totalmente instalada, probada y en perfecto estado de funcionamiento, según normativa vigente._x000D_
</t>
  </si>
  <si>
    <t>23.02.02</t>
  </si>
  <si>
    <t xml:space="preserve">Suministro e instalación de central de detección de monóxido de carbono de 4 zonas ampliable a 5, modelo PARK5000, marca NOTIFIER o similar.  Capacidad de 16 detectores por zona cableados a dos hilos de 1,5mm. Controles e indicaciones ópticas: pantalla de tres dígitos, piloto rojo indicador de alarma, relé de alarma programable, piloto verde indicador de extracción, piloto ámbar indicador de avería, piloto verde indicador de funcionamiento, piloto rojo indicador de corte acústico. _x000D_
Conforme al Reglamento (UE) nº 305/2011 del Parlamento Europeo relativo a los productos de la construcción. Aprobado según los requisitos de la norma UNE-EN 5045-1:2012 y para el cumplimiento del Código Técnico de la Edificación CTE._x000D_
Incluso pequeño material, accesorios de montaje y medios auxiliares. Totalmente instalada, programada, probada y funcionando. _x000D_
Comprende todos los trabajos, materiales y medios auxiliares necesarios para dejar la unidad completa, totalmente instalada, probada y en perfecto estado de funcionamiento, según normativa vigente._x000D_
</t>
  </si>
  <si>
    <t>23.02.03</t>
  </si>
  <si>
    <t xml:space="preserve">Suministro e instalación de detector de monóxido de carbono, modelo NCO100, marca NOTIFIER o similar. Compuesto por: cabeza detectora, zócalo de conexión y suplemento de fijación para entrada directa de tubo. Sensor con sonda tipo electroquímica. Equipado con microprocesador de 8 bits, resolución de hasta 5 ppm, tiempo de respuesta de 10 segundos, incorpora filtro de carbón activo y supervisión de filamento correcto. _x000D_
Conforme al Reglamento (UE) nº 305/2011 del Parlamento Europeo relativo a los productos de la construcción. Aprobado según los requisitos de la norma UNE-EN 5045-1:2012 y para el cumplimiento del Código Técnico de la Edificación CTE._x000D_
Incluso pequeño material, accesorios de montaje y medios auxiliares. Totalmente instalada, programada, probada y funcionando. _x000D_
Comprende todos los trabajos, materiales y medios auxiliares necesarios para dejar la unidad completa, totalmente instalada, probada y en perfecto estado de funcionamiento, según normativa vigente._x000D_
</t>
  </si>
  <si>
    <t>23.02.04</t>
  </si>
  <si>
    <t>Suministro y montaje de punto de conexionado de detección de CO, realizado con cable de 2x1,5 mm² LSH0 (AS+), trenzado y apantallado, resistente al fuego según UNE 211025, libre de halógenos. Incluye parte proporcional de tubo rígido Ø20.  Incluso p.p de sellado con pasta intumescente de todas las canalizaciones  en los pasos entre distintos sectores de incendios,  grapas de anclaje, cajas de registro, derivación y accesorios para montaje empotrado en paramentos verticales y horizontales, a cualquier altura. 
La unidad totalmente instalada, montada, probada y funcionando. Comprende todos los trabajos, materiales y medios auxiliares necesarios para dejar la unidad completa, totalmente instalada, probada y en perfecto estado de funcionamiento, según normativa vigente.</t>
  </si>
  <si>
    <t>23.02.05</t>
  </si>
  <si>
    <t>Integración del sistema de detección de CO con sistema de ventilación.  Incluye cableado, hardware necesario, programación y configuración de zonas de detección en función de zonas de ventilación.
La unidad totalmente programada, instalada, montada, probada y funcionando. Comprende todos los trabajos, materiales y medios auxiliares necesarios para dejar la unidad completa, totalmente instalada, probada y en perfecto estado de funcionamiento, según normativa vigente.</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</si>
  <si>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</si>
  <si>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</si>
  <si>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</si>
  <si>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</si>
  <si>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</si>
  <si>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</si>
  <si>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</si>
  <si>
    <r>
      <t>El que suscribe D._                              _ domiciliado en _                        _, calle _                        _ y D.N.I. nº_           _ en su propio nombre, o en representación de _                                  _, con N.I.F._          _ con domicilio en _                                    _, calle _                             _  enterado de las condiciones y requisitos que se exigen para la adjudicación del contrato de las obras de '</t>
    </r>
    <r>
      <rPr>
        <b/>
        <sz val="10"/>
        <rFont val="Arial"/>
        <family val="2"/>
      </rPr>
      <t>INSTALACIONES DE PROTECCION CONTRAINCENDIOS PARA LA OBRA DE TERMINACION DEL HOSPITAL DE MELILLA' Ref.: TSA0068311</t>
    </r>
    <r>
      <rPr>
        <sz val="10"/>
        <rFont val="Arial"/>
        <family val="2"/>
      </rPr>
      <t>, se compromete en nombre propio o de la empresa a que representa, a prestar el objeto del presente pliego por un importe total 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</si>
</sst>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0" fillId="0" borderId="0" xfId="0" applyNumberFormat="1" applyAlignment="1">
      <alignment horizontal="right"/>
    </xf>
    <xf numFmtId="4" fontId="8" fillId="0" borderId="0" xfId="0" applyNumberFormat="1" applyFont="1" applyAlignment="1">
      <alignment horizontal="right"/>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4" fontId="2" fillId="0" borderId="0" xfId="0" applyNumberFormat="1" applyFont="1" applyBorder="1" applyAlignment="1">
      <alignment horizontal="right"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0" fillId="0" borderId="0" xfId="0" applyAlignment="1">
      <alignment horizontal="justify" wrapText="1"/>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117"/>
  <sheetViews>
    <sheetView tabSelected="1" topLeftCell="B4" workbookViewId="0">
      <selection activeCell="D4" sqref="D4"/>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45" t="s">
        <v>1</v>
      </c>
      <c r="C5" s="45"/>
      <c r="D5" s="45"/>
      <c r="E5" s="45"/>
      <c r="F5" s="45"/>
      <c r="M5" s="6"/>
    </row>
    <row r="6" spans="1:13" ht="13.5" customHeight="1" x14ac:dyDescent="0.2">
      <c r="B6" s="20"/>
      <c r="C6" s="20"/>
      <c r="D6" s="20"/>
      <c r="E6" s="20"/>
      <c r="F6" s="20"/>
      <c r="M6" s="6"/>
    </row>
    <row r="7" spans="1:13" ht="89.25" customHeight="1" x14ac:dyDescent="0.2">
      <c r="B7" s="48" t="s">
        <v>192</v>
      </c>
      <c r="C7" s="49"/>
      <c r="D7" s="49"/>
      <c r="E7" s="49"/>
      <c r="F7" s="49"/>
      <c r="M7" s="6"/>
    </row>
    <row r="8" spans="1:13" s="18" customFormat="1" ht="15" customHeight="1" x14ac:dyDescent="0.2">
      <c r="A8" s="16"/>
      <c r="B8" s="46">
        <f xml:space="preserve"> + F110</f>
        <v>0</v>
      </c>
      <c r="C8" s="47"/>
      <c r="D8" s="17" t="s">
        <v>188</v>
      </c>
      <c r="E8" s="17"/>
      <c r="F8" s="17"/>
      <c r="M8" s="19"/>
    </row>
    <row r="9" spans="1:13" x14ac:dyDescent="0.2">
      <c r="B9" s="44" t="s">
        <v>2</v>
      </c>
      <c r="C9" s="44"/>
      <c r="D9" s="44"/>
      <c r="E9" s="44"/>
      <c r="F9" s="44"/>
      <c r="M9" s="6"/>
    </row>
    <row r="10" spans="1:13" x14ac:dyDescent="0.2">
      <c r="B10" s="12"/>
      <c r="C10" s="12"/>
      <c r="D10" s="13"/>
      <c r="E10" s="14"/>
      <c r="F10" s="15"/>
      <c r="M10" s="6"/>
    </row>
    <row r="11" spans="1:13" x14ac:dyDescent="0.2">
      <c r="D11" s="11" t="s">
        <v>3</v>
      </c>
      <c r="M11" s="6"/>
    </row>
    <row r="12" spans="1:13" x14ac:dyDescent="0.2">
      <c r="M12" s="6"/>
    </row>
    <row r="13" spans="1:13" s="23" customFormat="1" ht="38.25" x14ac:dyDescent="0.2">
      <c r="A13" s="22"/>
      <c r="B13" s="25" t="s">
        <v>5</v>
      </c>
      <c r="C13" s="26" t="s">
        <v>6</v>
      </c>
      <c r="D13" s="27" t="s">
        <v>7</v>
      </c>
      <c r="E13" s="28" t="s">
        <v>8</v>
      </c>
      <c r="F13" s="29" t="s">
        <v>9</v>
      </c>
      <c r="M13" s="24"/>
    </row>
    <row r="14" spans="1:13" s="23" customFormat="1" ht="19.5" customHeight="1" x14ac:dyDescent="0.2">
      <c r="A14" s="22"/>
      <c r="B14" s="30"/>
      <c r="C14" s="30"/>
      <c r="D14" s="31" t="s">
        <v>10</v>
      </c>
      <c r="E14" s="32"/>
      <c r="F14" s="33"/>
      <c r="M14" s="24"/>
    </row>
    <row r="15" spans="1:13" s="23" customFormat="1" ht="15.75" customHeight="1" x14ac:dyDescent="0.2">
      <c r="A15" s="22"/>
      <c r="B15" s="30"/>
      <c r="C15" s="30"/>
      <c r="D15" s="31" t="s">
        <v>11</v>
      </c>
      <c r="E15" s="32"/>
      <c r="F15" s="33"/>
      <c r="M15" s="24"/>
    </row>
    <row r="16" spans="1:13" s="23" customFormat="1" ht="409.5" x14ac:dyDescent="0.2">
      <c r="A16" s="22" t="s">
        <v>12</v>
      </c>
      <c r="B16" s="30">
        <v>1</v>
      </c>
      <c r="C16" s="30" t="s">
        <v>13</v>
      </c>
      <c r="D16" s="31" t="s">
        <v>14</v>
      </c>
      <c r="E16" s="34"/>
      <c r="F16" s="33">
        <f>IF(AND(ISEVEN(ROUND(E16,5)* B16*10^2),ROUND(MOD(ROUND(E16,5)* B16*10^2,1),2)&lt;=0.5),ROUNDDOWN(ROUND(E16,5)* B16,2),ROUND(ROUND(E16,5)* B16,2))</f>
        <v>0</v>
      </c>
      <c r="G16" s="23">
        <f>IF(AND(ISEVEN(H16*10^2),ROUND(MOD(H16*10^2,1),2)&lt;=0.5),ROUNDDOWN(H16,2),ROUND(H16,2))</f>
        <v>0</v>
      </c>
      <c r="H16" s="23">
        <f>0.1 * F16</f>
        <v>0</v>
      </c>
      <c r="M16" s="24"/>
    </row>
    <row r="17" spans="1:13" s="23" customFormat="1" ht="63.75" x14ac:dyDescent="0.2">
      <c r="A17" s="22" t="s">
        <v>15</v>
      </c>
      <c r="B17" s="30">
        <v>2</v>
      </c>
      <c r="C17" s="30" t="s">
        <v>13</v>
      </c>
      <c r="D17" s="31" t="s">
        <v>16</v>
      </c>
      <c r="E17" s="34"/>
      <c r="F17" s="33">
        <f>IF(AND(ISEVEN(ROUND(E17,5)* B17*10^2),ROUND(MOD(ROUND(E17,5)* B17*10^2,1),2)&lt;=0.5),ROUNDDOWN(ROUND(E17,5)* B17,2),ROUND(ROUND(E17,5)* B17,2))</f>
        <v>0</v>
      </c>
      <c r="G17" s="23">
        <f>IF(AND(ISEVEN(H17*10^2),ROUND(MOD(H17*10^2,1),2)&lt;=0.5),ROUNDDOWN(H17,2),ROUND(H17,2))</f>
        <v>0</v>
      </c>
      <c r="H17" s="23">
        <f>0.1 * F17</f>
        <v>0</v>
      </c>
      <c r="M17" s="24"/>
    </row>
    <row r="18" spans="1:13" s="23" customFormat="1" ht="76.5" x14ac:dyDescent="0.2">
      <c r="A18" s="22" t="s">
        <v>17</v>
      </c>
      <c r="B18" s="30">
        <v>2</v>
      </c>
      <c r="C18" s="30" t="s">
        <v>13</v>
      </c>
      <c r="D18" s="31" t="s">
        <v>18</v>
      </c>
      <c r="E18" s="34"/>
      <c r="F18" s="33">
        <f>IF(AND(ISEVEN(ROUND(E18,5)* B18*10^2),ROUND(MOD(ROUND(E18,5)* B18*10^2,1),2)&lt;=0.5),ROUNDDOWN(ROUND(E18,5)* B18,2),ROUND(ROUND(E18,5)* B18,2))</f>
        <v>0</v>
      </c>
      <c r="G18" s="23">
        <f>IF(AND(ISEVEN(H18*10^2),ROUND(MOD(H18*10^2,1),2)&lt;=0.5),ROUNDDOWN(H18,2),ROUND(H18,2))</f>
        <v>0</v>
      </c>
      <c r="H18" s="23">
        <f>0.1 * F18</f>
        <v>0</v>
      </c>
    </row>
    <row r="19" spans="1:13" s="23" customFormat="1" x14ac:dyDescent="0.2">
      <c r="A19" s="22"/>
      <c r="B19" s="30"/>
      <c r="C19" s="30"/>
      <c r="D19" s="31" t="s">
        <v>19</v>
      </c>
      <c r="E19" s="32"/>
      <c r="F19" s="33"/>
    </row>
    <row r="20" spans="1:13" s="23" customFormat="1" ht="114.75" x14ac:dyDescent="0.2">
      <c r="A20" s="22" t="s">
        <v>20</v>
      </c>
      <c r="B20" s="30">
        <v>1091.31</v>
      </c>
      <c r="C20" s="30" t="s">
        <v>21</v>
      </c>
      <c r="D20" s="31" t="s">
        <v>22</v>
      </c>
      <c r="E20" s="34"/>
      <c r="F20" s="33">
        <f>IF(AND(ISEVEN(ROUND(E20,5)* B20*10^2),ROUND(MOD(ROUND(E20,5)* B20*10^2,1),2)&lt;=0.5),ROUNDDOWN(ROUND(E20,5)* B20,2),ROUND(ROUND(E20,5)* B20,2))</f>
        <v>0</v>
      </c>
      <c r="G20" s="23">
        <f>IF(AND(ISEVEN(H20*10^2),ROUND(MOD(H20*10^2,1),2)&lt;=0.5),ROUNDDOWN(H20,2),ROUND(H20,2))</f>
        <v>0</v>
      </c>
      <c r="H20" s="23">
        <f>0.1 * F20</f>
        <v>0</v>
      </c>
    </row>
    <row r="21" spans="1:13" s="23" customFormat="1" ht="114.75" x14ac:dyDescent="0.2">
      <c r="A21" s="22" t="s">
        <v>23</v>
      </c>
      <c r="B21" s="30">
        <v>838.45</v>
      </c>
      <c r="C21" s="30" t="s">
        <v>21</v>
      </c>
      <c r="D21" s="31" t="s">
        <v>24</v>
      </c>
      <c r="E21" s="34"/>
      <c r="F21" s="33">
        <f>IF(AND(ISEVEN(ROUND(E21,5)* B21*10^2),ROUND(MOD(ROUND(E21,5)* B21*10^2,1),2)&lt;=0.5),ROUNDDOWN(ROUND(E21,5)* B21,2),ROUND(ROUND(E21,5)* B21,2))</f>
        <v>0</v>
      </c>
      <c r="G21" s="23">
        <f>IF(AND(ISEVEN(H21*10^2),ROUND(MOD(H21*10^2,1),2)&lt;=0.5),ROUNDDOWN(H21,2),ROUND(H21,2))</f>
        <v>0</v>
      </c>
      <c r="H21" s="23">
        <f>0.1 * F21</f>
        <v>0</v>
      </c>
    </row>
    <row r="22" spans="1:13" s="23" customFormat="1" ht="114.75" x14ac:dyDescent="0.2">
      <c r="A22" s="22" t="s">
        <v>25</v>
      </c>
      <c r="B22" s="30">
        <v>249.22</v>
      </c>
      <c r="C22" s="30" t="s">
        <v>21</v>
      </c>
      <c r="D22" s="31" t="s">
        <v>26</v>
      </c>
      <c r="E22" s="34"/>
      <c r="F22" s="33">
        <f>IF(AND(ISEVEN(ROUND(E22,5)* B22*10^2),ROUND(MOD(ROUND(E22,5)* B22*10^2,1),2)&lt;=0.5),ROUNDDOWN(ROUND(E22,5)* B22,2),ROUND(ROUND(E22,5)* B22,2))</f>
        <v>0</v>
      </c>
      <c r="G22" s="23">
        <f>IF(AND(ISEVEN(H22*10^2),ROUND(MOD(H22*10^2,1),2)&lt;=0.5),ROUNDDOWN(H22,2),ROUND(H22,2))</f>
        <v>0</v>
      </c>
      <c r="H22" s="23">
        <f>0.1 * F22</f>
        <v>0</v>
      </c>
    </row>
    <row r="23" spans="1:13" s="23" customFormat="1" ht="114.75" x14ac:dyDescent="0.2">
      <c r="A23" s="22" t="s">
        <v>27</v>
      </c>
      <c r="B23" s="30">
        <v>410.23</v>
      </c>
      <c r="C23" s="30" t="s">
        <v>21</v>
      </c>
      <c r="D23" s="31" t="s">
        <v>28</v>
      </c>
      <c r="E23" s="34"/>
      <c r="F23" s="33">
        <f>IF(AND(ISEVEN(ROUND(E23,5)* B23*10^2),ROUND(MOD(ROUND(E23,5)* B23*10^2,1),2)&lt;=0.5),ROUNDDOWN(ROUND(E23,5)* B23,2),ROUND(ROUND(E23,5)* B23,2))</f>
        <v>0</v>
      </c>
      <c r="G23" s="23">
        <f>IF(AND(ISEVEN(H23*10^2),ROUND(MOD(H23*10^2,1),2)&lt;=0.5),ROUNDDOWN(H23,2),ROUND(H23,2))</f>
        <v>0</v>
      </c>
      <c r="H23" s="23">
        <f>0.1 * F23</f>
        <v>0</v>
      </c>
    </row>
    <row r="24" spans="1:13" s="23" customFormat="1" ht="114.75" x14ac:dyDescent="0.2">
      <c r="A24" s="22" t="s">
        <v>29</v>
      </c>
      <c r="B24" s="30">
        <v>10</v>
      </c>
      <c r="C24" s="30" t="s">
        <v>21</v>
      </c>
      <c r="D24" s="31" t="s">
        <v>30</v>
      </c>
      <c r="E24" s="34"/>
      <c r="F24" s="33">
        <f>IF(AND(ISEVEN(ROUND(E24,5)* B24*10^2),ROUND(MOD(ROUND(E24,5)* B24*10^2,1),2)&lt;=0.5),ROUNDDOWN(ROUND(E24,5)* B24,2),ROUND(ROUND(E24,5)* B24,2))</f>
        <v>0</v>
      </c>
      <c r="G24" s="23">
        <f>IF(AND(ISEVEN(H24*10^2),ROUND(MOD(H24*10^2,1),2)&lt;=0.5),ROUNDDOWN(H24,2),ROUND(H24,2))</f>
        <v>0</v>
      </c>
      <c r="H24" s="23">
        <f>0.1 * F24</f>
        <v>0</v>
      </c>
    </row>
    <row r="25" spans="1:13" s="23" customFormat="1" x14ac:dyDescent="0.2">
      <c r="A25" s="22"/>
      <c r="B25" s="30"/>
      <c r="C25" s="30"/>
      <c r="D25" s="31" t="s">
        <v>31</v>
      </c>
      <c r="E25" s="32"/>
      <c r="F25" s="33"/>
    </row>
    <row r="26" spans="1:13" s="23" customFormat="1" ht="102" x14ac:dyDescent="0.2">
      <c r="A26" s="22" t="s">
        <v>32</v>
      </c>
      <c r="B26" s="30">
        <v>56</v>
      </c>
      <c r="C26" s="30" t="s">
        <v>13</v>
      </c>
      <c r="D26" s="31" t="s">
        <v>33</v>
      </c>
      <c r="E26" s="34"/>
      <c r="F26" s="33">
        <f>IF(AND(ISEVEN(ROUND(E26,5)* B26*10^2),ROUND(MOD(ROUND(E26,5)* B26*10^2,1),2)&lt;=0.5),ROUNDDOWN(ROUND(E26,5)* B26,2),ROUND(ROUND(E26,5)* B26,2))</f>
        <v>0</v>
      </c>
      <c r="G26" s="23">
        <f>IF(AND(ISEVEN(H26*10^2),ROUND(MOD(H26*10^2,1),2)&lt;=0.5),ROUNDDOWN(H26,2),ROUND(H26,2))</f>
        <v>0</v>
      </c>
      <c r="H26" s="23">
        <f>0.1 * F26</f>
        <v>0</v>
      </c>
    </row>
    <row r="27" spans="1:13" s="23" customFormat="1" ht="114.75" x14ac:dyDescent="0.2">
      <c r="A27" s="22" t="s">
        <v>34</v>
      </c>
      <c r="B27" s="30">
        <v>36</v>
      </c>
      <c r="C27" s="30" t="s">
        <v>13</v>
      </c>
      <c r="D27" s="31" t="s">
        <v>35</v>
      </c>
      <c r="E27" s="34"/>
      <c r="F27" s="33">
        <f>IF(AND(ISEVEN(ROUND(E27,5)* B27*10^2),ROUND(MOD(ROUND(E27,5)* B27*10^2,1),2)&lt;=0.5),ROUNDDOWN(ROUND(E27,5)* B27,2),ROUND(ROUND(E27,5)* B27,2))</f>
        <v>0</v>
      </c>
      <c r="G27" s="23">
        <f>IF(AND(ISEVEN(H27*10^2),ROUND(MOD(H27*10^2,1),2)&lt;=0.5),ROUNDDOWN(H27,2),ROUND(H27,2))</f>
        <v>0</v>
      </c>
      <c r="H27" s="23">
        <f>0.1 * F27</f>
        <v>0</v>
      </c>
    </row>
    <row r="28" spans="1:13" s="23" customFormat="1" ht="127.5" x14ac:dyDescent="0.2">
      <c r="A28" s="22" t="s">
        <v>36</v>
      </c>
      <c r="B28" s="30">
        <v>7</v>
      </c>
      <c r="C28" s="30" t="s">
        <v>13</v>
      </c>
      <c r="D28" s="31" t="s">
        <v>37</v>
      </c>
      <c r="E28" s="34"/>
      <c r="F28" s="33">
        <f>IF(AND(ISEVEN(ROUND(E28,5)* B28*10^2),ROUND(MOD(ROUND(E28,5)* B28*10^2,1),2)&lt;=0.5),ROUNDDOWN(ROUND(E28,5)* B28,2),ROUND(ROUND(E28,5)* B28,2))</f>
        <v>0</v>
      </c>
      <c r="G28" s="23">
        <f>IF(AND(ISEVEN(H28*10^2),ROUND(MOD(H28*10^2,1),2)&lt;=0.5),ROUNDDOWN(H28,2),ROUND(H28,2))</f>
        <v>0</v>
      </c>
      <c r="H28" s="23">
        <f>0.1 * F28</f>
        <v>0</v>
      </c>
    </row>
    <row r="29" spans="1:13" s="23" customFormat="1" x14ac:dyDescent="0.2">
      <c r="A29" s="22"/>
      <c r="B29" s="30"/>
      <c r="C29" s="30"/>
      <c r="D29" s="31" t="s">
        <v>38</v>
      </c>
      <c r="E29" s="32"/>
      <c r="F29" s="33"/>
    </row>
    <row r="30" spans="1:13" s="23" customFormat="1" ht="153" x14ac:dyDescent="0.2">
      <c r="A30" s="22" t="s">
        <v>39</v>
      </c>
      <c r="B30" s="30">
        <v>407</v>
      </c>
      <c r="C30" s="30" t="s">
        <v>13</v>
      </c>
      <c r="D30" s="31" t="s">
        <v>40</v>
      </c>
      <c r="E30" s="34"/>
      <c r="F30" s="33">
        <f t="shared" ref="F30:F37" si="0">IF(AND(ISEVEN(ROUND(E30,5)* B30*10^2),ROUND(MOD(ROUND(E30,5)* B30*10^2,1),2)&lt;=0.5),ROUNDDOWN(ROUND(E30,5)* B30,2),ROUND(ROUND(E30,5)* B30,2))</f>
        <v>0</v>
      </c>
      <c r="G30" s="23">
        <f t="shared" ref="G30:G37" si="1">IF(AND(ISEVEN(H30*10^2),ROUND(MOD(H30*10^2,1),2)&lt;=0.5),ROUNDDOWN(H30,2),ROUND(H30,2))</f>
        <v>0</v>
      </c>
      <c r="H30" s="23">
        <f t="shared" ref="H30:H37" si="2">0.1 * F30</f>
        <v>0</v>
      </c>
    </row>
    <row r="31" spans="1:13" s="23" customFormat="1" ht="178.5" x14ac:dyDescent="0.2">
      <c r="A31" s="22" t="s">
        <v>41</v>
      </c>
      <c r="B31" s="30">
        <v>198</v>
      </c>
      <c r="C31" s="30" t="s">
        <v>13</v>
      </c>
      <c r="D31" s="31" t="s">
        <v>42</v>
      </c>
      <c r="E31" s="34"/>
      <c r="F31" s="33">
        <f t="shared" si="0"/>
        <v>0</v>
      </c>
      <c r="G31" s="23">
        <f t="shared" si="1"/>
        <v>0</v>
      </c>
      <c r="H31" s="23">
        <f t="shared" si="2"/>
        <v>0</v>
      </c>
    </row>
    <row r="32" spans="1:13" s="23" customFormat="1" ht="140.25" x14ac:dyDescent="0.2">
      <c r="A32" s="22" t="s">
        <v>43</v>
      </c>
      <c r="B32" s="30">
        <v>12</v>
      </c>
      <c r="C32" s="30" t="s">
        <v>13</v>
      </c>
      <c r="D32" s="31" t="s">
        <v>44</v>
      </c>
      <c r="E32" s="34"/>
      <c r="F32" s="33">
        <f t="shared" si="0"/>
        <v>0</v>
      </c>
      <c r="G32" s="23">
        <f t="shared" si="1"/>
        <v>0</v>
      </c>
      <c r="H32" s="23">
        <f t="shared" si="2"/>
        <v>0</v>
      </c>
    </row>
    <row r="33" spans="1:8" s="23" customFormat="1" ht="127.5" x14ac:dyDescent="0.2">
      <c r="A33" s="22" t="s">
        <v>45</v>
      </c>
      <c r="B33" s="30">
        <v>93</v>
      </c>
      <c r="C33" s="30" t="s">
        <v>13</v>
      </c>
      <c r="D33" s="31" t="s">
        <v>46</v>
      </c>
      <c r="E33" s="34"/>
      <c r="F33" s="33">
        <f t="shared" si="0"/>
        <v>0</v>
      </c>
      <c r="G33" s="23">
        <f t="shared" si="1"/>
        <v>0</v>
      </c>
      <c r="H33" s="23">
        <f t="shared" si="2"/>
        <v>0</v>
      </c>
    </row>
    <row r="34" spans="1:8" s="23" customFormat="1" ht="408" x14ac:dyDescent="0.2">
      <c r="A34" s="22" t="s">
        <v>47</v>
      </c>
      <c r="B34" s="30">
        <v>191</v>
      </c>
      <c r="C34" s="30" t="s">
        <v>13</v>
      </c>
      <c r="D34" s="31" t="s">
        <v>48</v>
      </c>
      <c r="E34" s="34"/>
      <c r="F34" s="33">
        <f t="shared" si="0"/>
        <v>0</v>
      </c>
      <c r="G34" s="23">
        <f t="shared" si="1"/>
        <v>0</v>
      </c>
      <c r="H34" s="23">
        <f t="shared" si="2"/>
        <v>0</v>
      </c>
    </row>
    <row r="35" spans="1:8" s="23" customFormat="1" ht="229.5" x14ac:dyDescent="0.2">
      <c r="A35" s="22" t="s">
        <v>49</v>
      </c>
      <c r="B35" s="30">
        <v>8</v>
      </c>
      <c r="C35" s="30" t="s">
        <v>13</v>
      </c>
      <c r="D35" s="31" t="s">
        <v>50</v>
      </c>
      <c r="E35" s="34"/>
      <c r="F35" s="33">
        <f t="shared" si="0"/>
        <v>0</v>
      </c>
      <c r="G35" s="23">
        <f t="shared" si="1"/>
        <v>0</v>
      </c>
      <c r="H35" s="23">
        <f t="shared" si="2"/>
        <v>0</v>
      </c>
    </row>
    <row r="36" spans="1:8" s="23" customFormat="1" ht="306" x14ac:dyDescent="0.2">
      <c r="A36" s="22" t="s">
        <v>51</v>
      </c>
      <c r="B36" s="30">
        <v>18</v>
      </c>
      <c r="C36" s="30" t="s">
        <v>13</v>
      </c>
      <c r="D36" s="31" t="s">
        <v>52</v>
      </c>
      <c r="E36" s="34"/>
      <c r="F36" s="33">
        <f t="shared" si="0"/>
        <v>0</v>
      </c>
      <c r="G36" s="23">
        <f t="shared" si="1"/>
        <v>0</v>
      </c>
      <c r="H36" s="23">
        <f t="shared" si="2"/>
        <v>0</v>
      </c>
    </row>
    <row r="37" spans="1:8" s="23" customFormat="1" ht="114.75" x14ac:dyDescent="0.2">
      <c r="A37" s="22" t="s">
        <v>53</v>
      </c>
      <c r="B37" s="30">
        <v>534</v>
      </c>
      <c r="C37" s="30" t="s">
        <v>13</v>
      </c>
      <c r="D37" s="31" t="s">
        <v>54</v>
      </c>
      <c r="E37" s="34"/>
      <c r="F37" s="33">
        <f t="shared" si="0"/>
        <v>0</v>
      </c>
      <c r="G37" s="23">
        <f t="shared" si="1"/>
        <v>0</v>
      </c>
      <c r="H37" s="23">
        <f t="shared" si="2"/>
        <v>0</v>
      </c>
    </row>
    <row r="38" spans="1:8" s="23" customFormat="1" x14ac:dyDescent="0.2">
      <c r="A38" s="22"/>
      <c r="B38" s="30"/>
      <c r="C38" s="30"/>
      <c r="D38" s="31" t="s">
        <v>55</v>
      </c>
      <c r="E38" s="32"/>
      <c r="F38" s="33"/>
    </row>
    <row r="39" spans="1:8" s="23" customFormat="1" x14ac:dyDescent="0.2">
      <c r="A39" s="22"/>
      <c r="B39" s="30"/>
      <c r="C39" s="30"/>
      <c r="D39" s="31" t="s">
        <v>56</v>
      </c>
      <c r="E39" s="32"/>
      <c r="F39" s="33"/>
    </row>
    <row r="40" spans="1:8" s="23" customFormat="1" ht="204" x14ac:dyDescent="0.2">
      <c r="A40" s="22" t="s">
        <v>57</v>
      </c>
      <c r="B40" s="30">
        <v>1</v>
      </c>
      <c r="C40" s="30" t="s">
        <v>13</v>
      </c>
      <c r="D40" s="31" t="s">
        <v>58</v>
      </c>
      <c r="E40" s="34"/>
      <c r="F40" s="33">
        <f>IF(AND(ISEVEN(ROUND(E40,5)* B40*10^2),ROUND(MOD(ROUND(E40,5)* B40*10^2,1),2)&lt;=0.5),ROUNDDOWN(ROUND(E40,5)* B40,2),ROUND(ROUND(E40,5)* B40,2))</f>
        <v>0</v>
      </c>
      <c r="G40" s="23">
        <f>IF(AND(ISEVEN(H40*10^2),ROUND(MOD(H40*10^2,1),2)&lt;=0.5),ROUNDDOWN(H40,2),ROUND(H40,2))</f>
        <v>0</v>
      </c>
      <c r="H40" s="23">
        <f>0.1 * F40</f>
        <v>0</v>
      </c>
    </row>
    <row r="41" spans="1:8" s="23" customFormat="1" ht="140.25" x14ac:dyDescent="0.2">
      <c r="A41" s="22" t="s">
        <v>59</v>
      </c>
      <c r="B41" s="30">
        <v>4</v>
      </c>
      <c r="C41" s="30" t="s">
        <v>13</v>
      </c>
      <c r="D41" s="31" t="s">
        <v>60</v>
      </c>
      <c r="E41" s="34"/>
      <c r="F41" s="33">
        <f>IF(AND(ISEVEN(ROUND(E41,5)* B41*10^2),ROUND(MOD(ROUND(E41,5)* B41*10^2,1),2)&lt;=0.5),ROUNDDOWN(ROUND(E41,5)* B41,2),ROUND(ROUND(E41,5)* B41,2))</f>
        <v>0</v>
      </c>
      <c r="G41" s="23">
        <f>IF(AND(ISEVEN(H41*10^2),ROUND(MOD(H41*10^2,1),2)&lt;=0.5),ROUNDDOWN(H41,2),ROUND(H41,2))</f>
        <v>0</v>
      </c>
      <c r="H41" s="23">
        <f>0.1 * F41</f>
        <v>0</v>
      </c>
    </row>
    <row r="42" spans="1:8" s="23" customFormat="1" x14ac:dyDescent="0.2">
      <c r="A42" s="22"/>
      <c r="B42" s="30"/>
      <c r="C42" s="30"/>
      <c r="D42" s="31" t="s">
        <v>61</v>
      </c>
      <c r="E42" s="32"/>
      <c r="F42" s="33"/>
    </row>
    <row r="43" spans="1:8" s="23" customFormat="1" ht="153" x14ac:dyDescent="0.2">
      <c r="A43" s="22" t="s">
        <v>62</v>
      </c>
      <c r="B43" s="30">
        <v>22</v>
      </c>
      <c r="C43" s="30" t="s">
        <v>13</v>
      </c>
      <c r="D43" s="31" t="s">
        <v>63</v>
      </c>
      <c r="E43" s="34"/>
      <c r="F43" s="33">
        <f t="shared" ref="F43:F49" si="3">IF(AND(ISEVEN(ROUND(E43,5)* B43*10^2),ROUND(MOD(ROUND(E43,5)* B43*10^2,1),2)&lt;=0.5),ROUNDDOWN(ROUND(E43,5)* B43,2),ROUND(ROUND(E43,5)* B43,2))</f>
        <v>0</v>
      </c>
      <c r="G43" s="23">
        <f t="shared" ref="G43:G49" si="4">IF(AND(ISEVEN(H43*10^2),ROUND(MOD(H43*10^2,1),2)&lt;=0.5),ROUNDDOWN(H43,2),ROUND(H43,2))</f>
        <v>0</v>
      </c>
      <c r="H43" s="23">
        <f t="shared" ref="H43:H49" si="5">0.1 * F43</f>
        <v>0</v>
      </c>
    </row>
    <row r="44" spans="1:8" s="23" customFormat="1" ht="153" x14ac:dyDescent="0.2">
      <c r="A44" s="22" t="s">
        <v>64</v>
      </c>
      <c r="B44" s="30">
        <v>101</v>
      </c>
      <c r="C44" s="30" t="s">
        <v>13</v>
      </c>
      <c r="D44" s="31" t="s">
        <v>65</v>
      </c>
      <c r="E44" s="34"/>
      <c r="F44" s="33">
        <f t="shared" si="3"/>
        <v>0</v>
      </c>
      <c r="G44" s="23">
        <f t="shared" si="4"/>
        <v>0</v>
      </c>
      <c r="H44" s="23">
        <f t="shared" si="5"/>
        <v>0</v>
      </c>
    </row>
    <row r="45" spans="1:8" s="23" customFormat="1" ht="127.5" x14ac:dyDescent="0.2">
      <c r="A45" s="22" t="s">
        <v>66</v>
      </c>
      <c r="B45" s="30">
        <v>6</v>
      </c>
      <c r="C45" s="30" t="s">
        <v>13</v>
      </c>
      <c r="D45" s="31" t="s">
        <v>67</v>
      </c>
      <c r="E45" s="34"/>
      <c r="F45" s="33">
        <f t="shared" si="3"/>
        <v>0</v>
      </c>
      <c r="G45" s="23">
        <f t="shared" si="4"/>
        <v>0</v>
      </c>
      <c r="H45" s="23">
        <f t="shared" si="5"/>
        <v>0</v>
      </c>
    </row>
    <row r="46" spans="1:8" s="23" customFormat="1" ht="165.75" x14ac:dyDescent="0.2">
      <c r="A46" s="22" t="s">
        <v>68</v>
      </c>
      <c r="B46" s="30">
        <v>103</v>
      </c>
      <c r="C46" s="30" t="s">
        <v>13</v>
      </c>
      <c r="D46" s="31" t="s">
        <v>69</v>
      </c>
      <c r="E46" s="34"/>
      <c r="F46" s="33">
        <f t="shared" si="3"/>
        <v>0</v>
      </c>
      <c r="G46" s="23">
        <f t="shared" si="4"/>
        <v>0</v>
      </c>
      <c r="H46" s="23">
        <f t="shared" si="5"/>
        <v>0</v>
      </c>
    </row>
    <row r="47" spans="1:8" s="23" customFormat="1" ht="165.75" x14ac:dyDescent="0.2">
      <c r="A47" s="22" t="s">
        <v>70</v>
      </c>
      <c r="B47" s="30">
        <v>13</v>
      </c>
      <c r="C47" s="30" t="s">
        <v>13</v>
      </c>
      <c r="D47" s="31" t="s">
        <v>71</v>
      </c>
      <c r="E47" s="34"/>
      <c r="F47" s="33">
        <f t="shared" si="3"/>
        <v>0</v>
      </c>
      <c r="G47" s="23">
        <f t="shared" si="4"/>
        <v>0</v>
      </c>
      <c r="H47" s="23">
        <f t="shared" si="5"/>
        <v>0</v>
      </c>
    </row>
    <row r="48" spans="1:8" s="23" customFormat="1" ht="140.25" x14ac:dyDescent="0.2">
      <c r="A48" s="22" t="s">
        <v>72</v>
      </c>
      <c r="B48" s="30">
        <v>8</v>
      </c>
      <c r="C48" s="30" t="s">
        <v>13</v>
      </c>
      <c r="D48" s="31" t="s">
        <v>73</v>
      </c>
      <c r="E48" s="34"/>
      <c r="F48" s="33">
        <f t="shared" si="3"/>
        <v>0</v>
      </c>
      <c r="G48" s="23">
        <f t="shared" si="4"/>
        <v>0</v>
      </c>
      <c r="H48" s="23">
        <f t="shared" si="5"/>
        <v>0</v>
      </c>
    </row>
    <row r="49" spans="1:8" s="23" customFormat="1" ht="140.25" x14ac:dyDescent="0.2">
      <c r="A49" s="22" t="s">
        <v>74</v>
      </c>
      <c r="B49" s="30">
        <v>16</v>
      </c>
      <c r="C49" s="30" t="s">
        <v>13</v>
      </c>
      <c r="D49" s="31" t="s">
        <v>75</v>
      </c>
      <c r="E49" s="34"/>
      <c r="F49" s="33">
        <f t="shared" si="3"/>
        <v>0</v>
      </c>
      <c r="G49" s="23">
        <f t="shared" si="4"/>
        <v>0</v>
      </c>
      <c r="H49" s="23">
        <f t="shared" si="5"/>
        <v>0</v>
      </c>
    </row>
    <row r="50" spans="1:8" s="23" customFormat="1" x14ac:dyDescent="0.2">
      <c r="A50" s="22"/>
      <c r="B50" s="30"/>
      <c r="C50" s="30"/>
      <c r="D50" s="31" t="s">
        <v>76</v>
      </c>
      <c r="E50" s="32"/>
      <c r="F50" s="33"/>
    </row>
    <row r="51" spans="1:8" s="23" customFormat="1" ht="153" x14ac:dyDescent="0.2">
      <c r="A51" s="22" t="s">
        <v>77</v>
      </c>
      <c r="B51" s="30">
        <v>885</v>
      </c>
      <c r="C51" s="30" t="s">
        <v>21</v>
      </c>
      <c r="D51" s="31" t="s">
        <v>78</v>
      </c>
      <c r="E51" s="34"/>
      <c r="F51" s="33">
        <f>IF(AND(ISEVEN(ROUND(E51,5)* B51*10^2),ROUND(MOD(ROUND(E51,5)* B51*10^2,1),2)&lt;=0.5),ROUNDDOWN(ROUND(E51,5)* B51,2),ROUND(ROUND(E51,5)* B51,2))</f>
        <v>0</v>
      </c>
      <c r="G51" s="23">
        <f>IF(AND(ISEVEN(H51*10^2),ROUND(MOD(H51*10^2,1),2)&lt;=0.5),ROUNDDOWN(H51,2),ROUND(H51,2))</f>
        <v>0</v>
      </c>
      <c r="H51" s="23">
        <f>0.1 * F51</f>
        <v>0</v>
      </c>
    </row>
    <row r="52" spans="1:8" s="23" customFormat="1" ht="153" x14ac:dyDescent="0.2">
      <c r="A52" s="22" t="s">
        <v>79</v>
      </c>
      <c r="B52" s="30">
        <v>276</v>
      </c>
      <c r="C52" s="30" t="s">
        <v>21</v>
      </c>
      <c r="D52" s="31" t="s">
        <v>80</v>
      </c>
      <c r="E52" s="34"/>
      <c r="F52" s="33">
        <f>IF(AND(ISEVEN(ROUND(E52,5)* B52*10^2),ROUND(MOD(ROUND(E52,5)* B52*10^2,1),2)&lt;=0.5),ROUNDDOWN(ROUND(E52,5)* B52,2),ROUND(ROUND(E52,5)* B52,2))</f>
        <v>0</v>
      </c>
      <c r="G52" s="23">
        <f>IF(AND(ISEVEN(H52*10^2),ROUND(MOD(H52*10^2,1),2)&lt;=0.5),ROUNDDOWN(H52,2),ROUND(H52,2))</f>
        <v>0</v>
      </c>
      <c r="H52" s="23">
        <f>0.1 * F52</f>
        <v>0</v>
      </c>
    </row>
    <row r="53" spans="1:8" s="23" customFormat="1" ht="153" x14ac:dyDescent="0.2">
      <c r="A53" s="22" t="s">
        <v>81</v>
      </c>
      <c r="B53" s="30">
        <v>876</v>
      </c>
      <c r="C53" s="30" t="s">
        <v>21</v>
      </c>
      <c r="D53" s="31" t="s">
        <v>82</v>
      </c>
      <c r="E53" s="34"/>
      <c r="F53" s="33">
        <f>IF(AND(ISEVEN(ROUND(E53,5)* B53*10^2),ROUND(MOD(ROUND(E53,5)* B53*10^2,1),2)&lt;=0.5),ROUNDDOWN(ROUND(E53,5)* B53,2),ROUND(ROUND(E53,5)* B53,2))</f>
        <v>0</v>
      </c>
      <c r="G53" s="23">
        <f>IF(AND(ISEVEN(H53*10^2),ROUND(MOD(H53*10^2,1),2)&lt;=0.5),ROUNDDOWN(H53,2),ROUND(H53,2))</f>
        <v>0</v>
      </c>
      <c r="H53" s="23">
        <f>0.1 * F53</f>
        <v>0</v>
      </c>
    </row>
    <row r="54" spans="1:8" s="23" customFormat="1" ht="153" x14ac:dyDescent="0.2">
      <c r="A54" s="22" t="s">
        <v>83</v>
      </c>
      <c r="B54" s="30">
        <v>378</v>
      </c>
      <c r="C54" s="30" t="s">
        <v>21</v>
      </c>
      <c r="D54" s="31" t="s">
        <v>84</v>
      </c>
      <c r="E54" s="34"/>
      <c r="F54" s="33">
        <f>IF(AND(ISEVEN(ROUND(E54,5)* B54*10^2),ROUND(MOD(ROUND(E54,5)* B54*10^2,1),2)&lt;=0.5),ROUNDDOWN(ROUND(E54,5)* B54,2),ROUND(ROUND(E54,5)* B54,2))</f>
        <v>0</v>
      </c>
      <c r="G54" s="23">
        <f>IF(AND(ISEVEN(H54*10^2),ROUND(MOD(H54*10^2,1),2)&lt;=0.5),ROUNDDOWN(H54,2),ROUND(H54,2))</f>
        <v>0</v>
      </c>
      <c r="H54" s="23">
        <f>0.1 * F54</f>
        <v>0</v>
      </c>
    </row>
    <row r="55" spans="1:8" s="23" customFormat="1" x14ac:dyDescent="0.2">
      <c r="A55" s="22"/>
      <c r="B55" s="30"/>
      <c r="C55" s="30"/>
      <c r="D55" s="31" t="s">
        <v>85</v>
      </c>
      <c r="E55" s="32"/>
      <c r="F55" s="33"/>
    </row>
    <row r="56" spans="1:8" s="23" customFormat="1" ht="127.5" x14ac:dyDescent="0.2">
      <c r="A56" s="22" t="s">
        <v>86</v>
      </c>
      <c r="B56" s="30">
        <v>3</v>
      </c>
      <c r="C56" s="30" t="s">
        <v>13</v>
      </c>
      <c r="D56" s="31" t="s">
        <v>87</v>
      </c>
      <c r="E56" s="34"/>
      <c r="F56" s="33">
        <f>IF(AND(ISEVEN(ROUND(E56,5)* B56*10^2),ROUND(MOD(ROUND(E56,5)* B56*10^2,1),2)&lt;=0.5),ROUNDDOWN(ROUND(E56,5)* B56,2),ROUND(ROUND(E56,5)* B56,2))</f>
        <v>0</v>
      </c>
      <c r="G56" s="23">
        <f>IF(AND(ISEVEN(H56*10^2),ROUND(MOD(H56*10^2,1),2)&lt;=0.5),ROUNDDOWN(H56,2),ROUND(H56,2))</f>
        <v>0</v>
      </c>
      <c r="H56" s="23">
        <f>0.1 * F56</f>
        <v>0</v>
      </c>
    </row>
    <row r="57" spans="1:8" s="23" customFormat="1" ht="140.25" x14ac:dyDescent="0.2">
      <c r="A57" s="22" t="s">
        <v>88</v>
      </c>
      <c r="B57" s="30">
        <v>5</v>
      </c>
      <c r="C57" s="30" t="s">
        <v>13</v>
      </c>
      <c r="D57" s="31" t="s">
        <v>89</v>
      </c>
      <c r="E57" s="34"/>
      <c r="F57" s="33">
        <f>IF(AND(ISEVEN(ROUND(E57,5)* B57*10^2),ROUND(MOD(ROUND(E57,5)* B57*10^2,1),2)&lt;=0.5),ROUNDDOWN(ROUND(E57,5)* B57,2),ROUND(ROUND(E57,5)* B57,2))</f>
        <v>0</v>
      </c>
      <c r="G57" s="23">
        <f>IF(AND(ISEVEN(H57*10^2),ROUND(MOD(H57*10^2,1),2)&lt;=0.5),ROUNDDOWN(H57,2),ROUND(H57,2))</f>
        <v>0</v>
      </c>
      <c r="H57" s="23">
        <f>0.1 * F57</f>
        <v>0</v>
      </c>
    </row>
    <row r="58" spans="1:8" s="23" customFormat="1" ht="114.75" x14ac:dyDescent="0.2">
      <c r="A58" s="22" t="s">
        <v>90</v>
      </c>
      <c r="B58" s="30">
        <v>5</v>
      </c>
      <c r="C58" s="30" t="s">
        <v>13</v>
      </c>
      <c r="D58" s="31" t="s">
        <v>91</v>
      </c>
      <c r="E58" s="34"/>
      <c r="F58" s="33">
        <f>IF(AND(ISEVEN(ROUND(E58,5)* B58*10^2),ROUND(MOD(ROUND(E58,5)* B58*10^2,1),2)&lt;=0.5),ROUNDDOWN(ROUND(E58,5)* B58,2),ROUND(ROUND(E58,5)* B58,2))</f>
        <v>0</v>
      </c>
      <c r="G58" s="23">
        <f>IF(AND(ISEVEN(H58*10^2),ROUND(MOD(H58*10^2,1),2)&lt;=0.5),ROUNDDOWN(H58,2),ROUND(H58,2))</f>
        <v>0</v>
      </c>
      <c r="H58" s="23">
        <f>0.1 * F58</f>
        <v>0</v>
      </c>
    </row>
    <row r="59" spans="1:8" s="23" customFormat="1" x14ac:dyDescent="0.2">
      <c r="A59" s="22"/>
      <c r="B59" s="30"/>
      <c r="C59" s="30"/>
      <c r="D59" s="31" t="s">
        <v>92</v>
      </c>
      <c r="E59" s="32"/>
      <c r="F59" s="33"/>
    </row>
    <row r="60" spans="1:8" s="23" customFormat="1" ht="140.25" x14ac:dyDescent="0.2">
      <c r="A60" s="22" t="s">
        <v>93</v>
      </c>
      <c r="B60" s="30">
        <v>3</v>
      </c>
      <c r="C60" s="30" t="s">
        <v>13</v>
      </c>
      <c r="D60" s="31" t="s">
        <v>94</v>
      </c>
      <c r="E60" s="34"/>
      <c r="F60" s="33">
        <f>IF(AND(ISEVEN(ROUND(E60,5)* B60*10^2),ROUND(MOD(ROUND(E60,5)* B60*10^2,1),2)&lt;=0.5),ROUNDDOWN(ROUND(E60,5)* B60,2),ROUND(ROUND(E60,5)* B60,2))</f>
        <v>0</v>
      </c>
      <c r="G60" s="23">
        <f>IF(AND(ISEVEN(H60*10^2),ROUND(MOD(H60*10^2,1),2)&lt;=0.5),ROUNDDOWN(H60,2),ROUND(H60,2))</f>
        <v>0</v>
      </c>
      <c r="H60" s="23">
        <f>0.1 * F60</f>
        <v>0</v>
      </c>
    </row>
    <row r="61" spans="1:8" s="23" customFormat="1" ht="140.25" x14ac:dyDescent="0.2">
      <c r="A61" s="22" t="s">
        <v>95</v>
      </c>
      <c r="B61" s="30">
        <v>21</v>
      </c>
      <c r="C61" s="30" t="s">
        <v>13</v>
      </c>
      <c r="D61" s="31" t="s">
        <v>96</v>
      </c>
      <c r="E61" s="34"/>
      <c r="F61" s="33">
        <f>IF(AND(ISEVEN(ROUND(E61,5)* B61*10^2),ROUND(MOD(ROUND(E61,5)* B61*10^2,1),2)&lt;=0.5),ROUNDDOWN(ROUND(E61,5)* B61,2),ROUND(ROUND(E61,5)* B61,2))</f>
        <v>0</v>
      </c>
      <c r="G61" s="23">
        <f>IF(AND(ISEVEN(H61*10^2),ROUND(MOD(H61*10^2,1),2)&lt;=0.5),ROUNDDOWN(H61,2),ROUND(H61,2))</f>
        <v>0</v>
      </c>
      <c r="H61" s="23">
        <f>0.1 * F61</f>
        <v>0</v>
      </c>
    </row>
    <row r="62" spans="1:8" s="23" customFormat="1" ht="114.75" x14ac:dyDescent="0.2">
      <c r="A62" s="22" t="s">
        <v>97</v>
      </c>
      <c r="B62" s="30">
        <v>171.98</v>
      </c>
      <c r="C62" s="30" t="s">
        <v>21</v>
      </c>
      <c r="D62" s="31" t="s">
        <v>98</v>
      </c>
      <c r="E62" s="34"/>
      <c r="F62" s="33">
        <f>IF(AND(ISEVEN(ROUND(E62,5)* B62*10^2),ROUND(MOD(ROUND(E62,5)* B62*10^2,1),2)&lt;=0.5),ROUNDDOWN(ROUND(E62,5)* B62,2),ROUND(ROUND(E62,5)* B62,2))</f>
        <v>0</v>
      </c>
      <c r="G62" s="23">
        <f>IF(AND(ISEVEN(H62*10^2),ROUND(MOD(H62*10^2,1),2)&lt;=0.5),ROUNDDOWN(H62,2),ROUND(H62,2))</f>
        <v>0</v>
      </c>
      <c r="H62" s="23">
        <f>0.1 * F62</f>
        <v>0</v>
      </c>
    </row>
    <row r="63" spans="1:8" s="23" customFormat="1" ht="102" x14ac:dyDescent="0.2">
      <c r="A63" s="22" t="s">
        <v>99</v>
      </c>
      <c r="B63" s="30">
        <v>21</v>
      </c>
      <c r="C63" s="30" t="s">
        <v>13</v>
      </c>
      <c r="D63" s="31" t="s">
        <v>100</v>
      </c>
      <c r="E63" s="34"/>
      <c r="F63" s="33">
        <f>IF(AND(ISEVEN(ROUND(E63,5)* B63*10^2),ROUND(MOD(ROUND(E63,5)* B63*10^2,1),2)&lt;=0.5),ROUNDDOWN(ROUND(E63,5)* B63,2),ROUND(ROUND(E63,5)* B63,2))</f>
        <v>0</v>
      </c>
      <c r="G63" s="23">
        <f>IF(AND(ISEVEN(H63*10^2),ROUND(MOD(H63*10^2,1),2)&lt;=0.5),ROUNDDOWN(H63,2),ROUND(H63,2))</f>
        <v>0</v>
      </c>
      <c r="H63" s="23">
        <f>0.1 * F63</f>
        <v>0</v>
      </c>
    </row>
    <row r="64" spans="1:8" s="23" customFormat="1" x14ac:dyDescent="0.2">
      <c r="A64" s="22"/>
      <c r="B64" s="30"/>
      <c r="C64" s="30"/>
      <c r="D64" s="31" t="s">
        <v>101</v>
      </c>
      <c r="E64" s="32"/>
      <c r="F64" s="33"/>
    </row>
    <row r="65" spans="1:8" s="23" customFormat="1" ht="114.75" x14ac:dyDescent="0.2">
      <c r="A65" s="22" t="s">
        <v>102</v>
      </c>
      <c r="B65" s="30">
        <v>5</v>
      </c>
      <c r="C65" s="30" t="s">
        <v>13</v>
      </c>
      <c r="D65" s="31" t="s">
        <v>103</v>
      </c>
      <c r="E65" s="34"/>
      <c r="F65" s="33">
        <f>IF(AND(ISEVEN(ROUND(E65,5)* B65*10^2),ROUND(MOD(ROUND(E65,5)* B65*10^2,1),2)&lt;=0.5),ROUNDDOWN(ROUND(E65,5)* B65,2),ROUND(ROUND(E65,5)* B65,2))</f>
        <v>0</v>
      </c>
      <c r="G65" s="23">
        <f>IF(AND(ISEVEN(H65*10^2),ROUND(MOD(H65*10^2,1),2)&lt;=0.5),ROUNDDOWN(H65,2),ROUND(H65,2))</f>
        <v>0</v>
      </c>
      <c r="H65" s="23">
        <f>0.1 * F65</f>
        <v>0</v>
      </c>
    </row>
    <row r="66" spans="1:8" s="23" customFormat="1" x14ac:dyDescent="0.2">
      <c r="A66" s="22"/>
      <c r="B66" s="30"/>
      <c r="C66" s="30"/>
      <c r="D66" s="31" t="s">
        <v>104</v>
      </c>
      <c r="E66" s="32"/>
      <c r="F66" s="33"/>
    </row>
    <row r="67" spans="1:8" s="23" customFormat="1" ht="140.25" x14ac:dyDescent="0.2">
      <c r="A67" s="22" t="s">
        <v>105</v>
      </c>
      <c r="B67" s="30">
        <v>12</v>
      </c>
      <c r="C67" s="30" t="s">
        <v>13</v>
      </c>
      <c r="D67" s="31" t="s">
        <v>106</v>
      </c>
      <c r="E67" s="34"/>
      <c r="F67" s="33">
        <f>IF(AND(ISEVEN(ROUND(E67,5)* B67*10^2),ROUND(MOD(ROUND(E67,5)* B67*10^2,1),2)&lt;=0.5),ROUNDDOWN(ROUND(E67,5)* B67,2),ROUND(ROUND(E67,5)* B67,2))</f>
        <v>0</v>
      </c>
      <c r="G67" s="23">
        <f>IF(AND(ISEVEN(H67*10^2),ROUND(MOD(H67*10^2,1),2)&lt;=0.5),ROUNDDOWN(H67,2),ROUND(H67,2))</f>
        <v>0</v>
      </c>
      <c r="H67" s="23">
        <f>0.1 * F67</f>
        <v>0</v>
      </c>
    </row>
    <row r="68" spans="1:8" s="23" customFormat="1" x14ac:dyDescent="0.2">
      <c r="A68" s="22"/>
      <c r="B68" s="30"/>
      <c r="C68" s="30"/>
      <c r="D68" s="31" t="s">
        <v>107</v>
      </c>
      <c r="E68" s="32"/>
      <c r="F68" s="33"/>
    </row>
    <row r="69" spans="1:8" s="23" customFormat="1" ht="409.5" x14ac:dyDescent="0.2">
      <c r="A69" s="22" t="s">
        <v>108</v>
      </c>
      <c r="B69" s="30">
        <v>3</v>
      </c>
      <c r="C69" s="30" t="s">
        <v>13</v>
      </c>
      <c r="D69" s="31" t="s">
        <v>109</v>
      </c>
      <c r="E69" s="34"/>
      <c r="F69" s="33">
        <f t="shared" ref="F69:F101" si="6">IF(AND(ISEVEN(ROUND(E69,5)* B69*10^2),ROUND(MOD(ROUND(E69,5)* B69*10^2,1),2)&lt;=0.5),ROUNDDOWN(ROUND(E69,5)* B69,2),ROUND(ROUND(E69,5)* B69,2))</f>
        <v>0</v>
      </c>
      <c r="G69" s="23">
        <f t="shared" ref="G69:G101" si="7">IF(AND(ISEVEN(H69*10^2),ROUND(MOD(H69*10^2,1),2)&lt;=0.5),ROUNDDOWN(H69,2),ROUND(H69,2))</f>
        <v>0</v>
      </c>
      <c r="H69" s="23">
        <f t="shared" ref="H69:H101" si="8">0.1 * F69</f>
        <v>0</v>
      </c>
    </row>
    <row r="70" spans="1:8" s="23" customFormat="1" ht="409.5" x14ac:dyDescent="0.2">
      <c r="A70" s="22" t="s">
        <v>110</v>
      </c>
      <c r="B70" s="30">
        <v>2</v>
      </c>
      <c r="C70" s="30" t="s">
        <v>13</v>
      </c>
      <c r="D70" s="31" t="s">
        <v>111</v>
      </c>
      <c r="E70" s="34"/>
      <c r="F70" s="33">
        <f t="shared" si="6"/>
        <v>0</v>
      </c>
      <c r="G70" s="23">
        <f t="shared" si="7"/>
        <v>0</v>
      </c>
      <c r="H70" s="23">
        <f t="shared" si="8"/>
        <v>0</v>
      </c>
    </row>
    <row r="71" spans="1:8" s="23" customFormat="1" ht="409.5" x14ac:dyDescent="0.2">
      <c r="A71" s="22" t="s">
        <v>112</v>
      </c>
      <c r="B71" s="30">
        <v>2</v>
      </c>
      <c r="C71" s="30" t="s">
        <v>13</v>
      </c>
      <c r="D71" s="31" t="s">
        <v>113</v>
      </c>
      <c r="E71" s="34"/>
      <c r="F71" s="33">
        <f t="shared" si="6"/>
        <v>0</v>
      </c>
      <c r="G71" s="23">
        <f t="shared" si="7"/>
        <v>0</v>
      </c>
      <c r="H71" s="23">
        <f t="shared" si="8"/>
        <v>0</v>
      </c>
    </row>
    <row r="72" spans="1:8" s="23" customFormat="1" ht="409.5" x14ac:dyDescent="0.2">
      <c r="A72" s="22" t="s">
        <v>114</v>
      </c>
      <c r="B72" s="30">
        <v>1</v>
      </c>
      <c r="C72" s="30" t="s">
        <v>13</v>
      </c>
      <c r="D72" s="31" t="s">
        <v>115</v>
      </c>
      <c r="E72" s="34"/>
      <c r="F72" s="33">
        <f t="shared" si="6"/>
        <v>0</v>
      </c>
      <c r="G72" s="23">
        <f t="shared" si="7"/>
        <v>0</v>
      </c>
      <c r="H72" s="23">
        <f t="shared" si="8"/>
        <v>0</v>
      </c>
    </row>
    <row r="73" spans="1:8" s="23" customFormat="1" ht="408" x14ac:dyDescent="0.2">
      <c r="A73" s="22" t="s">
        <v>116</v>
      </c>
      <c r="B73" s="30">
        <v>1</v>
      </c>
      <c r="C73" s="30" t="s">
        <v>13</v>
      </c>
      <c r="D73" s="31" t="s">
        <v>117</v>
      </c>
      <c r="E73" s="34"/>
      <c r="F73" s="33">
        <f t="shared" si="6"/>
        <v>0</v>
      </c>
      <c r="G73" s="23">
        <f t="shared" si="7"/>
        <v>0</v>
      </c>
      <c r="H73" s="23">
        <f t="shared" si="8"/>
        <v>0</v>
      </c>
    </row>
    <row r="74" spans="1:8" s="23" customFormat="1" ht="229.5" x14ac:dyDescent="0.2">
      <c r="A74" s="22" t="s">
        <v>118</v>
      </c>
      <c r="B74" s="30">
        <v>1</v>
      </c>
      <c r="C74" s="30" t="s">
        <v>13</v>
      </c>
      <c r="D74" s="31" t="s">
        <v>119</v>
      </c>
      <c r="E74" s="34"/>
      <c r="F74" s="33">
        <f t="shared" si="6"/>
        <v>0</v>
      </c>
      <c r="G74" s="23">
        <f t="shared" si="7"/>
        <v>0</v>
      </c>
      <c r="H74" s="23">
        <f t="shared" si="8"/>
        <v>0</v>
      </c>
    </row>
    <row r="75" spans="1:8" s="23" customFormat="1" ht="140.25" x14ac:dyDescent="0.2">
      <c r="A75" s="22" t="s">
        <v>120</v>
      </c>
      <c r="B75" s="30">
        <v>9</v>
      </c>
      <c r="C75" s="30" t="s">
        <v>13</v>
      </c>
      <c r="D75" s="31" t="s">
        <v>121</v>
      </c>
      <c r="E75" s="34"/>
      <c r="F75" s="33">
        <f t="shared" si="6"/>
        <v>0</v>
      </c>
      <c r="G75" s="23">
        <f t="shared" si="7"/>
        <v>0</v>
      </c>
      <c r="H75" s="23">
        <f t="shared" si="8"/>
        <v>0</v>
      </c>
    </row>
    <row r="76" spans="1:8" s="23" customFormat="1" ht="204" x14ac:dyDescent="0.2">
      <c r="A76" s="22" t="s">
        <v>122</v>
      </c>
      <c r="B76" s="30">
        <v>1</v>
      </c>
      <c r="C76" s="30" t="s">
        <v>13</v>
      </c>
      <c r="D76" s="31" t="s">
        <v>123</v>
      </c>
      <c r="E76" s="34"/>
      <c r="F76" s="33">
        <f t="shared" si="6"/>
        <v>0</v>
      </c>
      <c r="G76" s="23">
        <f t="shared" si="7"/>
        <v>0</v>
      </c>
      <c r="H76" s="23">
        <f t="shared" si="8"/>
        <v>0</v>
      </c>
    </row>
    <row r="77" spans="1:8" s="23" customFormat="1" ht="306" x14ac:dyDescent="0.2">
      <c r="A77" s="22" t="s">
        <v>124</v>
      </c>
      <c r="B77" s="30">
        <v>2102</v>
      </c>
      <c r="C77" s="30" t="s">
        <v>13</v>
      </c>
      <c r="D77" s="31" t="s">
        <v>125</v>
      </c>
      <c r="E77" s="34"/>
      <c r="F77" s="33">
        <f t="shared" si="6"/>
        <v>0</v>
      </c>
      <c r="G77" s="23">
        <f t="shared" si="7"/>
        <v>0</v>
      </c>
      <c r="H77" s="23">
        <f t="shared" si="8"/>
        <v>0</v>
      </c>
    </row>
    <row r="78" spans="1:8" s="23" customFormat="1" ht="344.25" x14ac:dyDescent="0.2">
      <c r="A78" s="22" t="s">
        <v>126</v>
      </c>
      <c r="B78" s="30">
        <v>42</v>
      </c>
      <c r="C78" s="30" t="s">
        <v>13</v>
      </c>
      <c r="D78" s="31" t="s">
        <v>127</v>
      </c>
      <c r="E78" s="34"/>
      <c r="F78" s="33">
        <f t="shared" si="6"/>
        <v>0</v>
      </c>
      <c r="G78" s="23">
        <f t="shared" si="7"/>
        <v>0</v>
      </c>
      <c r="H78" s="23">
        <f t="shared" si="8"/>
        <v>0</v>
      </c>
    </row>
    <row r="79" spans="1:8" s="23" customFormat="1" ht="306" x14ac:dyDescent="0.2">
      <c r="A79" s="22" t="s">
        <v>128</v>
      </c>
      <c r="B79" s="30">
        <v>10</v>
      </c>
      <c r="C79" s="30" t="s">
        <v>13</v>
      </c>
      <c r="D79" s="31" t="s">
        <v>129</v>
      </c>
      <c r="E79" s="34"/>
      <c r="F79" s="33">
        <f t="shared" si="6"/>
        <v>0</v>
      </c>
      <c r="G79" s="23">
        <f t="shared" si="7"/>
        <v>0</v>
      </c>
      <c r="H79" s="23">
        <f t="shared" si="8"/>
        <v>0</v>
      </c>
    </row>
    <row r="80" spans="1:8" s="23" customFormat="1" ht="293.25" x14ac:dyDescent="0.2">
      <c r="A80" s="22" t="s">
        <v>130</v>
      </c>
      <c r="B80" s="30">
        <v>42</v>
      </c>
      <c r="C80" s="30" t="s">
        <v>13</v>
      </c>
      <c r="D80" s="31" t="s">
        <v>131</v>
      </c>
      <c r="E80" s="34"/>
      <c r="F80" s="33">
        <f t="shared" si="6"/>
        <v>0</v>
      </c>
      <c r="G80" s="23">
        <f t="shared" si="7"/>
        <v>0</v>
      </c>
      <c r="H80" s="23">
        <f t="shared" si="8"/>
        <v>0</v>
      </c>
    </row>
    <row r="81" spans="1:8" s="23" customFormat="1" ht="331.5" x14ac:dyDescent="0.2">
      <c r="A81" s="22" t="s">
        <v>132</v>
      </c>
      <c r="B81" s="30">
        <v>2</v>
      </c>
      <c r="C81" s="30" t="s">
        <v>13</v>
      </c>
      <c r="D81" s="31" t="s">
        <v>133</v>
      </c>
      <c r="E81" s="34"/>
      <c r="F81" s="33">
        <f t="shared" si="6"/>
        <v>0</v>
      </c>
      <c r="G81" s="23">
        <f t="shared" si="7"/>
        <v>0</v>
      </c>
      <c r="H81" s="23">
        <f t="shared" si="8"/>
        <v>0</v>
      </c>
    </row>
    <row r="82" spans="1:8" s="23" customFormat="1" ht="409.5" x14ac:dyDescent="0.2">
      <c r="A82" s="22" t="s">
        <v>134</v>
      </c>
      <c r="B82" s="30">
        <v>4</v>
      </c>
      <c r="C82" s="30" t="s">
        <v>13</v>
      </c>
      <c r="D82" s="31" t="s">
        <v>135</v>
      </c>
      <c r="E82" s="34"/>
      <c r="F82" s="33">
        <f t="shared" si="6"/>
        <v>0</v>
      </c>
      <c r="G82" s="23">
        <f t="shared" si="7"/>
        <v>0</v>
      </c>
      <c r="H82" s="23">
        <f t="shared" si="8"/>
        <v>0</v>
      </c>
    </row>
    <row r="83" spans="1:8" s="23" customFormat="1" ht="216.75" x14ac:dyDescent="0.2">
      <c r="A83" s="22" t="s">
        <v>136</v>
      </c>
      <c r="B83" s="30">
        <v>118</v>
      </c>
      <c r="C83" s="30" t="s">
        <v>13</v>
      </c>
      <c r="D83" s="31" t="s">
        <v>137</v>
      </c>
      <c r="E83" s="34"/>
      <c r="F83" s="33">
        <f t="shared" si="6"/>
        <v>0</v>
      </c>
      <c r="G83" s="23">
        <f t="shared" si="7"/>
        <v>0</v>
      </c>
      <c r="H83" s="23">
        <f t="shared" si="8"/>
        <v>0</v>
      </c>
    </row>
    <row r="84" spans="1:8" s="23" customFormat="1" ht="229.5" x14ac:dyDescent="0.2">
      <c r="A84" s="22" t="s">
        <v>138</v>
      </c>
      <c r="B84" s="30">
        <v>234</v>
      </c>
      <c r="C84" s="30" t="s">
        <v>13</v>
      </c>
      <c r="D84" s="31" t="s">
        <v>139</v>
      </c>
      <c r="E84" s="34"/>
      <c r="F84" s="33">
        <f t="shared" si="6"/>
        <v>0</v>
      </c>
      <c r="G84" s="23">
        <f t="shared" si="7"/>
        <v>0</v>
      </c>
      <c r="H84" s="23">
        <f t="shared" si="8"/>
        <v>0</v>
      </c>
    </row>
    <row r="85" spans="1:8" s="23" customFormat="1" ht="318.75" x14ac:dyDescent="0.2">
      <c r="A85" s="22" t="s">
        <v>140</v>
      </c>
      <c r="B85" s="30">
        <v>16</v>
      </c>
      <c r="C85" s="30" t="s">
        <v>13</v>
      </c>
      <c r="D85" s="31" t="s">
        <v>141</v>
      </c>
      <c r="E85" s="34"/>
      <c r="F85" s="33">
        <f t="shared" si="6"/>
        <v>0</v>
      </c>
      <c r="G85" s="23">
        <f t="shared" si="7"/>
        <v>0</v>
      </c>
      <c r="H85" s="23">
        <f t="shared" si="8"/>
        <v>0</v>
      </c>
    </row>
    <row r="86" spans="1:8" s="23" customFormat="1" ht="191.25" x14ac:dyDescent="0.2">
      <c r="A86" s="22" t="s">
        <v>142</v>
      </c>
      <c r="B86" s="30">
        <v>234</v>
      </c>
      <c r="C86" s="30" t="s">
        <v>13</v>
      </c>
      <c r="D86" s="31" t="s">
        <v>143</v>
      </c>
      <c r="E86" s="34"/>
      <c r="F86" s="33">
        <f t="shared" si="6"/>
        <v>0</v>
      </c>
      <c r="G86" s="23">
        <f t="shared" si="7"/>
        <v>0</v>
      </c>
      <c r="H86" s="23">
        <f t="shared" si="8"/>
        <v>0</v>
      </c>
    </row>
    <row r="87" spans="1:8" s="23" customFormat="1" ht="293.25" x14ac:dyDescent="0.2">
      <c r="A87" s="22" t="s">
        <v>144</v>
      </c>
      <c r="B87" s="30">
        <v>135</v>
      </c>
      <c r="C87" s="30" t="s">
        <v>13</v>
      </c>
      <c r="D87" s="31" t="s">
        <v>145</v>
      </c>
      <c r="E87" s="34"/>
      <c r="F87" s="33">
        <f t="shared" si="6"/>
        <v>0</v>
      </c>
      <c r="G87" s="23">
        <f t="shared" si="7"/>
        <v>0</v>
      </c>
      <c r="H87" s="23">
        <f t="shared" si="8"/>
        <v>0</v>
      </c>
    </row>
    <row r="88" spans="1:8" s="23" customFormat="1" ht="280.5" x14ac:dyDescent="0.2">
      <c r="A88" s="22" t="s">
        <v>146</v>
      </c>
      <c r="B88" s="30">
        <v>9</v>
      </c>
      <c r="C88" s="30" t="s">
        <v>13</v>
      </c>
      <c r="D88" s="31" t="s">
        <v>147</v>
      </c>
      <c r="E88" s="34"/>
      <c r="F88" s="33">
        <f t="shared" si="6"/>
        <v>0</v>
      </c>
      <c r="G88" s="23">
        <f t="shared" si="7"/>
        <v>0</v>
      </c>
      <c r="H88" s="23">
        <f t="shared" si="8"/>
        <v>0</v>
      </c>
    </row>
    <row r="89" spans="1:8" s="23" customFormat="1" ht="293.25" x14ac:dyDescent="0.2">
      <c r="A89" s="22" t="s">
        <v>148</v>
      </c>
      <c r="B89" s="30">
        <v>452</v>
      </c>
      <c r="C89" s="30" t="s">
        <v>13</v>
      </c>
      <c r="D89" s="31" t="s">
        <v>149</v>
      </c>
      <c r="E89" s="34"/>
      <c r="F89" s="33">
        <f t="shared" si="6"/>
        <v>0</v>
      </c>
      <c r="G89" s="23">
        <f t="shared" si="7"/>
        <v>0</v>
      </c>
      <c r="H89" s="23">
        <f t="shared" si="8"/>
        <v>0</v>
      </c>
    </row>
    <row r="90" spans="1:8" s="23" customFormat="1" ht="280.5" x14ac:dyDescent="0.2">
      <c r="A90" s="22" t="s">
        <v>150</v>
      </c>
      <c r="B90" s="30">
        <v>452</v>
      </c>
      <c r="C90" s="30" t="s">
        <v>13</v>
      </c>
      <c r="D90" s="31" t="s">
        <v>151</v>
      </c>
      <c r="E90" s="34"/>
      <c r="F90" s="33">
        <f t="shared" si="6"/>
        <v>0</v>
      </c>
      <c r="G90" s="23">
        <f t="shared" si="7"/>
        <v>0</v>
      </c>
      <c r="H90" s="23">
        <f t="shared" si="8"/>
        <v>0</v>
      </c>
    </row>
    <row r="91" spans="1:8" s="23" customFormat="1" ht="280.5" x14ac:dyDescent="0.2">
      <c r="A91" s="22" t="s">
        <v>152</v>
      </c>
      <c r="B91" s="30">
        <v>433</v>
      </c>
      <c r="C91" s="30" t="s">
        <v>13</v>
      </c>
      <c r="D91" s="31" t="s">
        <v>153</v>
      </c>
      <c r="E91" s="34"/>
      <c r="F91" s="33">
        <f t="shared" si="6"/>
        <v>0</v>
      </c>
      <c r="G91" s="23">
        <f t="shared" si="7"/>
        <v>0</v>
      </c>
      <c r="H91" s="23">
        <f t="shared" si="8"/>
        <v>0</v>
      </c>
    </row>
    <row r="92" spans="1:8" s="23" customFormat="1" ht="267.75" x14ac:dyDescent="0.2">
      <c r="A92" s="22" t="s">
        <v>154</v>
      </c>
      <c r="B92" s="30">
        <v>106</v>
      </c>
      <c r="C92" s="30" t="s">
        <v>13</v>
      </c>
      <c r="D92" s="31" t="s">
        <v>155</v>
      </c>
      <c r="E92" s="34"/>
      <c r="F92" s="33">
        <f t="shared" si="6"/>
        <v>0</v>
      </c>
      <c r="G92" s="23">
        <f t="shared" si="7"/>
        <v>0</v>
      </c>
      <c r="H92" s="23">
        <f t="shared" si="8"/>
        <v>0</v>
      </c>
    </row>
    <row r="93" spans="1:8" s="23" customFormat="1" ht="280.5" x14ac:dyDescent="0.2">
      <c r="A93" s="22" t="s">
        <v>156</v>
      </c>
      <c r="B93" s="30">
        <v>2</v>
      </c>
      <c r="C93" s="30" t="s">
        <v>13</v>
      </c>
      <c r="D93" s="31" t="s">
        <v>157</v>
      </c>
      <c r="E93" s="34"/>
      <c r="F93" s="33">
        <f t="shared" si="6"/>
        <v>0</v>
      </c>
      <c r="G93" s="23">
        <f t="shared" si="7"/>
        <v>0</v>
      </c>
      <c r="H93" s="23">
        <f t="shared" si="8"/>
        <v>0</v>
      </c>
    </row>
    <row r="94" spans="1:8" s="23" customFormat="1" ht="255" x14ac:dyDescent="0.2">
      <c r="A94" s="22" t="s">
        <v>158</v>
      </c>
      <c r="B94" s="30">
        <v>51</v>
      </c>
      <c r="C94" s="30" t="s">
        <v>13</v>
      </c>
      <c r="D94" s="31" t="s">
        <v>159</v>
      </c>
      <c r="E94" s="34"/>
      <c r="F94" s="33">
        <f t="shared" si="6"/>
        <v>0</v>
      </c>
      <c r="G94" s="23">
        <f t="shared" si="7"/>
        <v>0</v>
      </c>
      <c r="H94" s="23">
        <f t="shared" si="8"/>
        <v>0</v>
      </c>
    </row>
    <row r="95" spans="1:8" s="23" customFormat="1" ht="216.75" x14ac:dyDescent="0.2">
      <c r="A95" s="22" t="s">
        <v>160</v>
      </c>
      <c r="B95" s="30">
        <v>366</v>
      </c>
      <c r="C95" s="30" t="s">
        <v>13</v>
      </c>
      <c r="D95" s="31" t="s">
        <v>161</v>
      </c>
      <c r="E95" s="34"/>
      <c r="F95" s="33">
        <f t="shared" si="6"/>
        <v>0</v>
      </c>
      <c r="G95" s="23">
        <f t="shared" si="7"/>
        <v>0</v>
      </c>
      <c r="H95" s="23">
        <f t="shared" si="8"/>
        <v>0</v>
      </c>
    </row>
    <row r="96" spans="1:8" s="23" customFormat="1" ht="165.75" x14ac:dyDescent="0.2">
      <c r="A96" s="22" t="s">
        <v>162</v>
      </c>
      <c r="B96" s="30">
        <v>2</v>
      </c>
      <c r="C96" s="30" t="s">
        <v>13</v>
      </c>
      <c r="D96" s="31" t="s">
        <v>163</v>
      </c>
      <c r="E96" s="34"/>
      <c r="F96" s="33">
        <f t="shared" si="6"/>
        <v>0</v>
      </c>
      <c r="G96" s="23">
        <f t="shared" si="7"/>
        <v>0</v>
      </c>
      <c r="H96" s="23">
        <f t="shared" si="8"/>
        <v>0</v>
      </c>
    </row>
    <row r="97" spans="1:8" s="23" customFormat="1" ht="255" x14ac:dyDescent="0.2">
      <c r="A97" s="22" t="s">
        <v>164</v>
      </c>
      <c r="B97" s="30">
        <v>3999</v>
      </c>
      <c r="C97" s="30" t="s">
        <v>13</v>
      </c>
      <c r="D97" s="31" t="s">
        <v>165</v>
      </c>
      <c r="E97" s="34"/>
      <c r="F97" s="33">
        <f t="shared" si="6"/>
        <v>0</v>
      </c>
      <c r="G97" s="23">
        <f t="shared" si="7"/>
        <v>0</v>
      </c>
      <c r="H97" s="23">
        <f t="shared" si="8"/>
        <v>0</v>
      </c>
    </row>
    <row r="98" spans="1:8" s="23" customFormat="1" ht="229.5" x14ac:dyDescent="0.2">
      <c r="A98" s="22" t="s">
        <v>166</v>
      </c>
      <c r="B98" s="30">
        <v>1100</v>
      </c>
      <c r="C98" s="30" t="s">
        <v>21</v>
      </c>
      <c r="D98" s="31" t="s">
        <v>167</v>
      </c>
      <c r="E98" s="34"/>
      <c r="F98" s="33">
        <f t="shared" si="6"/>
        <v>0</v>
      </c>
      <c r="G98" s="23">
        <f t="shared" si="7"/>
        <v>0</v>
      </c>
      <c r="H98" s="23">
        <f t="shared" si="8"/>
        <v>0</v>
      </c>
    </row>
    <row r="99" spans="1:8" s="23" customFormat="1" ht="140.25" x14ac:dyDescent="0.2">
      <c r="A99" s="22" t="s">
        <v>168</v>
      </c>
      <c r="B99" s="30">
        <v>1</v>
      </c>
      <c r="C99" s="30" t="s">
        <v>13</v>
      </c>
      <c r="D99" s="31" t="s">
        <v>169</v>
      </c>
      <c r="E99" s="34"/>
      <c r="F99" s="33">
        <f t="shared" si="6"/>
        <v>0</v>
      </c>
      <c r="G99" s="23">
        <f t="shared" si="7"/>
        <v>0</v>
      </c>
      <c r="H99" s="23">
        <f t="shared" si="8"/>
        <v>0</v>
      </c>
    </row>
    <row r="100" spans="1:8" s="23" customFormat="1" ht="216.75" x14ac:dyDescent="0.2">
      <c r="A100" s="22" t="s">
        <v>170</v>
      </c>
      <c r="B100" s="30">
        <v>1</v>
      </c>
      <c r="C100" s="30" t="s">
        <v>13</v>
      </c>
      <c r="D100" s="31" t="s">
        <v>171</v>
      </c>
      <c r="E100" s="34"/>
      <c r="F100" s="33">
        <f t="shared" si="6"/>
        <v>0</v>
      </c>
      <c r="G100" s="23">
        <f t="shared" si="7"/>
        <v>0</v>
      </c>
      <c r="H100" s="23">
        <f t="shared" si="8"/>
        <v>0</v>
      </c>
    </row>
    <row r="101" spans="1:8" s="23" customFormat="1" ht="191.25" x14ac:dyDescent="0.2">
      <c r="A101" s="22" t="s">
        <v>172</v>
      </c>
      <c r="B101" s="30">
        <v>1</v>
      </c>
      <c r="C101" s="30" t="s">
        <v>13</v>
      </c>
      <c r="D101" s="31" t="s">
        <v>173</v>
      </c>
      <c r="E101" s="34"/>
      <c r="F101" s="33">
        <f t="shared" si="6"/>
        <v>0</v>
      </c>
      <c r="G101" s="23">
        <f t="shared" si="7"/>
        <v>0</v>
      </c>
      <c r="H101" s="23">
        <f t="shared" si="8"/>
        <v>0</v>
      </c>
    </row>
    <row r="102" spans="1:8" s="23" customFormat="1" x14ac:dyDescent="0.2">
      <c r="A102" s="22"/>
      <c r="B102" s="30"/>
      <c r="C102" s="30"/>
      <c r="D102" s="31" t="s">
        <v>174</v>
      </c>
      <c r="E102" s="32"/>
      <c r="F102" s="33"/>
    </row>
    <row r="103" spans="1:8" s="23" customFormat="1" ht="255" x14ac:dyDescent="0.2">
      <c r="A103" s="22" t="s">
        <v>175</v>
      </c>
      <c r="B103" s="30">
        <v>1</v>
      </c>
      <c r="C103" s="30" t="s">
        <v>13</v>
      </c>
      <c r="D103" s="31" t="s">
        <v>176</v>
      </c>
      <c r="E103" s="34"/>
      <c r="F103" s="33">
        <f>IF(AND(ISEVEN(ROUND(E103,5)* B103*10^2),ROUND(MOD(ROUND(E103,5)* B103*10^2,1),2)&lt;=0.5),ROUNDDOWN(ROUND(E103,5)* B103,2),ROUND(ROUND(E103,5)* B103,2))</f>
        <v>0</v>
      </c>
      <c r="G103" s="23">
        <f>IF(AND(ISEVEN(H103*10^2),ROUND(MOD(H103*10^2,1),2)&lt;=0.5),ROUNDDOWN(H103,2),ROUND(H103,2))</f>
        <v>0</v>
      </c>
      <c r="H103" s="23">
        <f>0.1 * F103</f>
        <v>0</v>
      </c>
    </row>
    <row r="104" spans="1:8" s="23" customFormat="1" ht="255" x14ac:dyDescent="0.2">
      <c r="A104" s="22" t="s">
        <v>177</v>
      </c>
      <c r="B104" s="30">
        <v>1</v>
      </c>
      <c r="C104" s="30" t="s">
        <v>13</v>
      </c>
      <c r="D104" s="31" t="s">
        <v>178</v>
      </c>
      <c r="E104" s="34"/>
      <c r="F104" s="33">
        <f>IF(AND(ISEVEN(ROUND(E104,5)* B104*10^2),ROUND(MOD(ROUND(E104,5)* B104*10^2,1),2)&lt;=0.5),ROUNDDOWN(ROUND(E104,5)* B104,2),ROUND(ROUND(E104,5)* B104,2))</f>
        <v>0</v>
      </c>
      <c r="G104" s="23">
        <f>IF(AND(ISEVEN(H104*10^2),ROUND(MOD(H104*10^2,1),2)&lt;=0.5),ROUNDDOWN(H104,2),ROUND(H104,2))</f>
        <v>0</v>
      </c>
      <c r="H104" s="23">
        <f>0.1 * F104</f>
        <v>0</v>
      </c>
    </row>
    <row r="105" spans="1:8" s="23" customFormat="1" ht="255" x14ac:dyDescent="0.2">
      <c r="A105" s="22" t="s">
        <v>179</v>
      </c>
      <c r="B105" s="30">
        <v>45</v>
      </c>
      <c r="C105" s="30" t="s">
        <v>13</v>
      </c>
      <c r="D105" s="31" t="s">
        <v>180</v>
      </c>
      <c r="E105" s="34"/>
      <c r="F105" s="33">
        <f>IF(AND(ISEVEN(ROUND(E105,5)* B105*10^2),ROUND(MOD(ROUND(E105,5)* B105*10^2,1),2)&lt;=0.5),ROUNDDOWN(ROUND(E105,5)* B105,2),ROUND(ROUND(E105,5)* B105,2))</f>
        <v>0</v>
      </c>
      <c r="G105" s="23">
        <f>IF(AND(ISEVEN(H105*10^2),ROUND(MOD(H105*10^2,1),2)&lt;=0.5),ROUNDDOWN(H105,2),ROUND(H105,2))</f>
        <v>0</v>
      </c>
      <c r="H105" s="23">
        <f>0.1 * F105</f>
        <v>0</v>
      </c>
    </row>
    <row r="106" spans="1:8" s="23" customFormat="1" ht="178.5" x14ac:dyDescent="0.2">
      <c r="A106" s="22" t="s">
        <v>181</v>
      </c>
      <c r="B106" s="30">
        <v>45</v>
      </c>
      <c r="C106" s="30" t="s">
        <v>13</v>
      </c>
      <c r="D106" s="31" t="s">
        <v>182</v>
      </c>
      <c r="E106" s="34"/>
      <c r="F106" s="33">
        <f>IF(AND(ISEVEN(ROUND(E106,5)* B106*10^2),ROUND(MOD(ROUND(E106,5)* B106*10^2,1),2)&lt;=0.5),ROUNDDOWN(ROUND(E106,5)* B106,2),ROUND(ROUND(E106,5)* B106,2))</f>
        <v>0</v>
      </c>
      <c r="G106" s="23">
        <f>IF(AND(ISEVEN(H106*10^2),ROUND(MOD(H106*10^2,1),2)&lt;=0.5),ROUNDDOWN(H106,2),ROUND(H106,2))</f>
        <v>0</v>
      </c>
      <c r="H106" s="23">
        <f>0.1 * F106</f>
        <v>0</v>
      </c>
    </row>
    <row r="107" spans="1:8" s="23" customFormat="1" ht="114.75" x14ac:dyDescent="0.2">
      <c r="A107" s="22" t="s">
        <v>183</v>
      </c>
      <c r="B107" s="30">
        <v>1</v>
      </c>
      <c r="C107" s="30" t="s">
        <v>13</v>
      </c>
      <c r="D107" s="31" t="s">
        <v>184</v>
      </c>
      <c r="E107" s="34"/>
      <c r="F107" s="33">
        <f>IF(AND(ISEVEN(ROUND(E107,5)* B107*10^2),ROUND(MOD(ROUND(E107,5)* B107*10^2,1),2)&lt;=0.5),ROUNDDOWN(ROUND(E107,5)* B107,2),ROUND(ROUND(E107,5)* B107,2))</f>
        <v>0</v>
      </c>
      <c r="G107" s="23">
        <f>IF(AND(ISEVEN(H107*10^2),ROUND(MOD(H107*10^2,1),2)&lt;=0.5),ROUNDDOWN(H107,2),ROUND(H107,2))</f>
        <v>0</v>
      </c>
      <c r="H107" s="23">
        <f>0.1 * F107</f>
        <v>0</v>
      </c>
    </row>
    <row r="108" spans="1:8" s="36" customFormat="1" ht="27.95" customHeight="1" x14ac:dyDescent="0.2">
      <c r="A108" s="35"/>
      <c r="B108" s="37"/>
      <c r="C108" s="38"/>
      <c r="D108" s="39"/>
      <c r="E108" s="40" t="s">
        <v>185</v>
      </c>
      <c r="F108" s="41">
        <f>SUM(F14:F107)</f>
        <v>0</v>
      </c>
    </row>
    <row r="109" spans="1:8" s="36" customFormat="1" ht="27.95" customHeight="1" x14ac:dyDescent="0.2">
      <c r="A109" s="35"/>
      <c r="B109" s="37"/>
      <c r="C109" s="38"/>
      <c r="D109" s="39"/>
      <c r="E109" s="40" t="s">
        <v>186</v>
      </c>
      <c r="F109" s="41">
        <f>SUM(G14:G107)</f>
        <v>0</v>
      </c>
    </row>
    <row r="110" spans="1:8" s="36" customFormat="1" ht="27.95" customHeight="1" x14ac:dyDescent="0.2">
      <c r="A110" s="35"/>
      <c r="B110" s="37"/>
      <c r="C110" s="38"/>
      <c r="D110" s="39"/>
      <c r="E110" s="40" t="s">
        <v>187</v>
      </c>
      <c r="F110" s="41">
        <f>SUM(F108:F109)</f>
        <v>0</v>
      </c>
    </row>
    <row r="114" spans="2:6" ht="51" customHeight="1" x14ac:dyDescent="0.2">
      <c r="B114" s="50" t="s">
        <v>189</v>
      </c>
      <c r="C114" s="50"/>
      <c r="D114" s="50"/>
      <c r="E114" s="50"/>
      <c r="F114" s="50"/>
    </row>
    <row r="116" spans="2:6" x14ac:dyDescent="0.2">
      <c r="F116" s="42" t="s">
        <v>190</v>
      </c>
    </row>
    <row r="117" spans="2:6" x14ac:dyDescent="0.2">
      <c r="F117" s="43" t="s">
        <v>191</v>
      </c>
    </row>
  </sheetData>
  <sheetProtection password="D86F" sheet="1" objects="1" scenarios="1" formatRows="0" selectLockedCells="1"/>
  <mergeCells count="5">
    <mergeCell ref="B9:F9"/>
    <mergeCell ref="B5:F5"/>
    <mergeCell ref="B8:C8"/>
    <mergeCell ref="B7:F7"/>
    <mergeCell ref="B114:F114"/>
  </mergeCells>
  <phoneticPr fontId="0" type="noConversion"/>
  <conditionalFormatting sqref="F10:F113 F2:F4 F115: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Flor-Laguna Lopez, Lucia</cp:lastModifiedBy>
  <cp:lastPrinted>2019-03-13T10:36:06Z</cp:lastPrinted>
  <dcterms:created xsi:type="dcterms:W3CDTF">2007-01-22T10:55:29Z</dcterms:created>
  <dcterms:modified xsi:type="dcterms:W3CDTF">2020-03-25T08:40:05Z</dcterms:modified>
</cp:coreProperties>
</file>