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K:\"/>
    </mc:Choice>
  </mc:AlternateContent>
  <bookViews>
    <workbookView xWindow="240" yWindow="90" windowWidth="18780" windowHeight="13020"/>
  </bookViews>
  <sheets>
    <sheet name="Hoja1" sheetId="1" r:id="rId1"/>
  </sheets>
  <definedNames>
    <definedName name="_xlnm.Print_Titles" localSheetId="0">Hoja1!$1:$1</definedName>
  </definedNames>
  <calcPr calcId="162913"/>
</workbook>
</file>

<file path=xl/calcChain.xml><?xml version="1.0" encoding="utf-8"?>
<calcChain xmlns="http://schemas.openxmlformats.org/spreadsheetml/2006/main">
  <c r="B8" i="1" l="1"/>
  <c r="F20" i="1"/>
  <c r="F19" i="1"/>
  <c r="F18" i="1"/>
  <c r="G17" i="1"/>
  <c r="H17" i="1"/>
  <c r="F17" i="1"/>
  <c r="G16" i="1"/>
  <c r="H16" i="1"/>
  <c r="F16" i="1"/>
  <c r="G15" i="1"/>
  <c r="H15" i="1"/>
  <c r="F15" i="1"/>
  <c r="G14" i="1"/>
  <c r="H14" i="1"/>
  <c r="F14" i="1"/>
</calcChain>
</file>

<file path=xl/sharedStrings.xml><?xml version="1.0" encoding="utf-8"?>
<sst xmlns="http://schemas.openxmlformats.org/spreadsheetml/2006/main" count="30" uniqueCount="29">
  <si>
    <t>ANEJO I</t>
  </si>
  <si>
    <t xml:space="preserve">CRITERIOS EVALUABLES DE FORMA AUTOMÁTICA MEDIANTE FÓRMULAS </t>
  </si>
  <si>
    <t>De acuerdo con el siguiente cuadro de unidades y precios:</t>
  </si>
  <si>
    <t>CUADRO DE UNIDADES Y PRECIOS</t>
  </si>
  <si>
    <t>TSA0069299</t>
  </si>
  <si>
    <r>
      <t>El que suscribe D._                              _ domiciliado en _                        _, calle _                        _ y D.N.I. nº_           _ en su propio nombre, o en representación de _                                  _, con N.I.F._          _ con domicilio en _                                    _, calle _                             _  enterado de las condiciones y requisitos que se exigen para la adjudicación del contrato de '</t>
    </r>
    <r>
      <rPr>
        <b/>
        <sz val="10"/>
        <rFont val="Arial"/>
        <family val="2"/>
      </rPr>
      <t>DEMOLICIÓN DE FORJADOS MIXTOS Y EJECUCIÓN DE ESTRUCTURA METÁLICA EN LA OBRA DE TERMINACIÓN DEL HOSPITAL DE MELILLA' Ref.: TSA0069299</t>
    </r>
    <r>
      <rPr>
        <sz val="10"/>
        <rFont val="Arial"/>
        <family val="2"/>
      </rPr>
      <t>, se compromete en nombre propio o de la empresa a que representa, a prestar el objeto del presente pliego por un importe total de:</t>
    </r>
  </si>
  <si>
    <t>Nº Uds.</t>
  </si>
  <si>
    <t>Ud.</t>
  </si>
  <si>
    <t>Descripción</t>
  </si>
  <si>
    <t>Precio unit. (IPSI no incluido)</t>
  </si>
  <si>
    <t>Importe (IPSI no incluido)</t>
  </si>
  <si>
    <t>247637</t>
  </si>
  <si>
    <t>m2</t>
  </si>
  <si>
    <t>Demolición de forjados mixtos, de hasta 40cm de espesor, con compresor las partes de hormigón y mediante corte de la parte metálica, incluso apeos previos de los forjados según instrucciones dadas por la jefatura de obra. Los forjados están en planta cubierta (nivel 6) y planta baja (nivel 0). Incluye retirada de escombro a pie de carga sobre contenedor, con transporte a central de tratamiento de residuos o vertedero autorizado, incluida parte proporcional de medios auxiliares. Totalmente ejecutado.</t>
  </si>
  <si>
    <t>247638</t>
  </si>
  <si>
    <t>Kg</t>
  </si>
  <si>
    <t>Suministro de acero laminado S275 JR, en perfiles laminados en caliente para vigas, pilares, zunchos y correas, mediante uniones soldadas; i/p.p. de soldaduras, cortes, piezas especiales, despuntes y dos manos de imprimación con pintura de minio de plomo, montado y colocado, según NTE-EAS/EAV, CTE-DB-SE-A y EAE. Acero con marcado CE y DdP (Declaración de prestaciones) según Reglamento (UE) 305/2011. Totalmente ejecutado.</t>
  </si>
  <si>
    <t>247639</t>
  </si>
  <si>
    <t>Forjado realizado a base de losa mixta colaborante de 59 mm de canto y longitud mayor de 4 m, para capa de compresión de 5 cm de hormigón y apeos, terminado, para que TRAGSA haga la ejecucción de la parte de hormión. Según normas NTE y EHE-08. Totalmente ejecutado.</t>
  </si>
  <si>
    <t>247640</t>
  </si>
  <si>
    <t>ud</t>
  </si>
  <si>
    <t>Anclaje químico diseñado para transmitir grandes cargas al hormigón cómo material base y máxima fiabilidad al omitir la limpieza. En primer lugar se realizará un taladro, con martillo a rotopercusión en el elemento de hormigón de espesor mínimo 300 mm. Previa perforación se ubicarán las armaduras existentes mediante pachómetro. Sin necesidad de limpiar el taladro introducir la varilla HIT-Z o equivalente para verificar si entra hasta la profundidad deseada, posteriormente inyectar la resina Hilti HIT-HY 200 o equivalente hasta los 2/3 de la profundidad del taladro. Posteriormente se introducirá la varilla roscada Hilti HIT-Z o equivalente con un leve movimiento de rotación. Se esperará el tiempo de fraguado correspondiente. Para finalizar se colocará la pieza a fijar y se dará el par de apriete correspondiente según la ficha técnica del producto. Este anclaje se calcula según la normativa europea ETAG, en su anexo C. Anclajes con marcado CE según Reglamento (UE) 305/2011. Totalmente ejecutado. Los tipos de anclaje van desde M12, M16 y M20.</t>
  </si>
  <si>
    <t xml:space="preserve">Total importe base ofertado (IPSI no incluido): </t>
  </si>
  <si>
    <t>Importe de IPSI:</t>
  </si>
  <si>
    <t>Importe total ofertado (IPSI incluido):</t>
  </si>
  <si>
    <t xml:space="preserve"> € IPSI incluido.</t>
  </si>
  <si>
    <t>En caso de error aritmético en la valoración total de la oferta se atenderá a los precios unitarios ofertados. La prestación ofertada se efectuará ajustándose al Pliego que rige el presente concurso, teniéndose por no puesta cualquier aclaración o comentario introducido por los licitadores, que se oponga, contradiga, o pueda ser susceptible de una interpretación contraria a lo establecido en el citado Pliego.</t>
  </si>
  <si>
    <t>(Sello, fecha y firma del ofertante)</t>
  </si>
  <si>
    <t>[Se deben firmar todas las hojas de la oferta]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</si>
</sst>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numFmts>
  <fonts count="9" x14ac:knownFonts="1">
    <font>
      <sz val="10"/>
      <name val="Arial"/>
    </font>
    <font>
      <sz val="10"/>
      <name val="Arial"/>
      <family val="2"/>
    </font>
    <font>
      <b/>
      <sz val="10"/>
      <name val="Arial"/>
      <family val="2"/>
    </font>
    <font>
      <sz val="10"/>
      <color indexed="10"/>
      <name val="Arial"/>
      <family val="2"/>
    </font>
    <font>
      <sz val="10"/>
      <color indexed="42"/>
      <name val="Arial"/>
      <family val="2"/>
    </font>
    <font>
      <b/>
      <sz val="9"/>
      <name val="Arial"/>
      <family val="2"/>
    </font>
    <font>
      <b/>
      <sz val="10"/>
      <name val="Cambria"/>
      <family val="1"/>
    </font>
    <font>
      <b/>
      <sz val="10"/>
      <color indexed="42"/>
      <name val="Arial"/>
      <family val="2"/>
    </font>
    <font>
      <i/>
      <sz val="10"/>
      <name val="Arial"/>
      <family val="2"/>
    </font>
  </fonts>
  <fills count="3">
    <fill>
      <patternFill patternType="none"/>
    </fill>
    <fill>
      <patternFill patternType="gray125"/>
    </fill>
    <fill>
      <patternFill patternType="solid">
        <fgColor rgb="FFC7C3BD"/>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0">
    <xf numFmtId="0" fontId="0" fillId="0" borderId="0" xfId="0"/>
    <xf numFmtId="0" fontId="0" fillId="0" borderId="0" xfId="0" applyAlignment="1">
      <alignment horizontal="left"/>
    </xf>
    <xf numFmtId="0" fontId="3" fillId="0" borderId="0" xfId="0" applyFont="1" applyAlignment="1">
      <alignment horizontal="left"/>
    </xf>
    <xf numFmtId="4" fontId="0" fillId="0" borderId="0" xfId="0" applyNumberFormat="1"/>
    <xf numFmtId="0" fontId="0" fillId="0" borderId="0" xfId="0" applyNumberFormat="1"/>
    <xf numFmtId="49" fontId="0" fillId="0" borderId="0" xfId="0" applyNumberFormat="1"/>
    <xf numFmtId="0" fontId="4" fillId="0" borderId="0" xfId="0" applyFont="1"/>
    <xf numFmtId="0" fontId="0" fillId="0" borderId="0" xfId="0" applyNumberFormat="1" applyAlignment="1">
      <alignment horizontal="center"/>
    </xf>
    <xf numFmtId="0" fontId="1" fillId="0" borderId="0" xfId="0" applyNumberFormat="1" applyFont="1"/>
    <xf numFmtId="0" fontId="0" fillId="0" borderId="0" xfId="0" applyFill="1" applyAlignment="1">
      <alignment horizontal="left"/>
    </xf>
    <xf numFmtId="0" fontId="0" fillId="0" borderId="0" xfId="0" applyAlignment="1">
      <alignment vertical="top" wrapText="1"/>
    </xf>
    <xf numFmtId="0" fontId="6" fillId="0" borderId="0" xfId="0" applyFont="1" applyAlignment="1">
      <alignment horizontal="center" vertical="center"/>
    </xf>
    <xf numFmtId="0" fontId="2" fillId="0" borderId="0" xfId="0" applyFont="1" applyBorder="1" applyAlignment="1">
      <alignment horizontal="left"/>
    </xf>
    <xf numFmtId="0" fontId="2" fillId="0" borderId="0" xfId="0" applyFont="1" applyBorder="1" applyAlignment="1">
      <alignment vertical="top" wrapText="1"/>
    </xf>
    <xf numFmtId="0" fontId="5" fillId="0" borderId="0" xfId="0" applyNumberFormat="1" applyFont="1" applyBorder="1" applyAlignment="1">
      <alignment wrapText="1"/>
    </xf>
    <xf numFmtId="4" fontId="5" fillId="0" borderId="0" xfId="0" applyNumberFormat="1" applyFont="1" applyBorder="1" applyAlignment="1">
      <alignment wrapText="1"/>
    </xf>
    <xf numFmtId="49" fontId="2" fillId="0" borderId="0" xfId="0" applyNumberFormat="1" applyFont="1"/>
    <xf numFmtId="0" fontId="2" fillId="0" borderId="0" xfId="0" applyNumberFormat="1" applyFont="1" applyAlignment="1">
      <alignment horizontal="left" vertical="top" wrapText="1" shrinkToFit="1"/>
    </xf>
    <xf numFmtId="0" fontId="2" fillId="0" borderId="0" xfId="0" applyFont="1"/>
    <xf numFmtId="0" fontId="7" fillId="0" borderId="0" xfId="0" applyFont="1"/>
    <xf numFmtId="0" fontId="1" fillId="0" borderId="0" xfId="0" applyNumberFormat="1" applyFont="1" applyAlignment="1" applyProtection="1">
      <alignment vertical="center" wrapText="1" shrinkToFit="1"/>
    </xf>
    <xf numFmtId="0" fontId="2" fillId="0" borderId="0" xfId="0" applyFont="1" applyFill="1" applyAlignment="1" applyProtection="1">
      <alignment horizontal="center" vertical="top" wrapText="1"/>
      <protection locked="0"/>
    </xf>
    <xf numFmtId="0" fontId="1" fillId="0" borderId="0" xfId="0" applyNumberFormat="1" applyFont="1" applyBorder="1" applyAlignment="1">
      <alignment horizontal="left" vertical="top" wrapText="1"/>
    </xf>
    <xf numFmtId="0" fontId="6" fillId="0" borderId="0" xfId="0" applyFont="1" applyAlignment="1">
      <alignment horizontal="center" vertical="top"/>
    </xf>
    <xf numFmtId="0" fontId="2" fillId="0" borderId="0" xfId="0" applyNumberFormat="1" applyFont="1" applyBorder="1" applyAlignment="1">
      <alignment horizontal="right" vertical="top"/>
    </xf>
    <xf numFmtId="0" fontId="1" fillId="0" borderId="0" xfId="0" applyNumberFormat="1" applyFont="1" applyAlignment="1" applyProtection="1">
      <alignment horizontal="justify" vertical="center" wrapText="1" shrinkToFit="1"/>
      <protection locked="0"/>
    </xf>
    <xf numFmtId="0" fontId="0" fillId="0" borderId="0" xfId="0" applyAlignment="1" applyProtection="1">
      <alignment horizontal="justify" vertical="center" wrapText="1" shrinkToFit="1"/>
      <protection locked="0"/>
    </xf>
    <xf numFmtId="49" fontId="0" fillId="0" borderId="0" xfId="0" applyNumberFormat="1" applyAlignment="1">
      <alignment vertical="center"/>
    </xf>
    <xf numFmtId="0" fontId="0" fillId="0" borderId="0" xfId="0" applyAlignment="1">
      <alignment vertical="center"/>
    </xf>
    <xf numFmtId="0" fontId="4" fillId="0" borderId="0" xfId="0" applyFont="1" applyAlignment="1">
      <alignment vertical="center"/>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 xfId="0" applyFont="1" applyFill="1" applyBorder="1" applyAlignment="1">
      <alignment vertical="center" wrapText="1"/>
    </xf>
    <xf numFmtId="0" fontId="2" fillId="2" borderId="1" xfId="0" applyNumberFormat="1" applyFont="1" applyFill="1" applyBorder="1" applyAlignment="1">
      <alignment vertical="center" wrapText="1"/>
    </xf>
    <xf numFmtId="4" fontId="2" fillId="2" borderId="1" xfId="0" applyNumberFormat="1" applyFont="1" applyFill="1" applyBorder="1" applyAlignment="1">
      <alignment vertical="center" wrapText="1"/>
    </xf>
    <xf numFmtId="0" fontId="0" fillId="0" borderId="1" xfId="0" applyBorder="1" applyAlignment="1">
      <alignment horizontal="left" vertical="center"/>
    </xf>
    <xf numFmtId="0" fontId="0" fillId="0" borderId="1" xfId="0" applyBorder="1" applyAlignment="1">
      <alignment vertical="center" wrapText="1"/>
    </xf>
    <xf numFmtId="4" fontId="0" fillId="0" borderId="1" xfId="0" applyNumberFormat="1" applyBorder="1" applyAlignment="1">
      <alignment vertical="center"/>
    </xf>
    <xf numFmtId="164" fontId="0" fillId="0" borderId="1" xfId="0" applyNumberFormat="1" applyBorder="1" applyAlignment="1" applyProtection="1">
      <alignment vertical="center"/>
      <protection locked="0"/>
    </xf>
    <xf numFmtId="49" fontId="2" fillId="0" borderId="0" xfId="0" applyNumberFormat="1" applyFont="1" applyAlignment="1">
      <alignment vertical="center"/>
    </xf>
    <xf numFmtId="0" fontId="2" fillId="0" borderId="0" xfId="0" applyFont="1" applyAlignment="1">
      <alignmen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3" xfId="0" applyFont="1" applyBorder="1" applyAlignment="1">
      <alignment vertical="center" wrapText="1"/>
    </xf>
    <xf numFmtId="0" fontId="2" fillId="0" borderId="3" xfId="0" applyNumberFormat="1" applyFont="1" applyBorder="1" applyAlignment="1">
      <alignment horizontal="right" vertical="center"/>
    </xf>
    <xf numFmtId="4" fontId="2" fillId="0" borderId="4" xfId="0" applyNumberFormat="1" applyFont="1" applyBorder="1" applyAlignment="1">
      <alignment vertical="center"/>
    </xf>
    <xf numFmtId="4" fontId="2" fillId="0" borderId="0" xfId="0" applyNumberFormat="1" applyFont="1" applyBorder="1" applyAlignment="1">
      <alignment horizontal="right" vertical="top"/>
    </xf>
    <xf numFmtId="0" fontId="0" fillId="0" borderId="0" xfId="0" applyAlignment="1">
      <alignment horizontal="justify" wrapText="1"/>
    </xf>
    <xf numFmtId="4" fontId="0" fillId="0" borderId="0" xfId="0" applyNumberFormat="1" applyAlignment="1">
      <alignment horizontal="right"/>
    </xf>
    <xf numFmtId="4" fontId="8" fillId="0" borderId="0" xfId="0" applyNumberFormat="1" applyFont="1" applyAlignment="1">
      <alignment horizontal="right"/>
    </xf>
  </cellXfs>
  <cellStyles count="1">
    <cellStyle name="Normal" xfId="0" builtinId="0"/>
  </cellStyles>
  <dxfs count="1">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303772</xdr:colOff>
      <xdr:row>0</xdr:row>
      <xdr:rowOff>499915</xdr:rowOff>
    </xdr:to>
    <xdr:pic>
      <xdr:nvPicPr>
        <xdr:cNvPr id="3" name="Imagen 2"/>
        <xdr:cNvPicPr>
          <a:picLocks noChangeAspect="1"/>
        </xdr:cNvPicPr>
      </xdr:nvPicPr>
      <xdr:blipFill>
        <a:blip xmlns:r="http://schemas.openxmlformats.org/officeDocument/2006/relationships" r:embed="rId1"/>
        <a:stretch>
          <a:fillRect/>
        </a:stretch>
      </xdr:blipFill>
      <xdr:spPr>
        <a:xfrm>
          <a:off x="0" y="0"/>
          <a:ext cx="1322947" cy="499915"/>
        </a:xfrm>
        <a:prstGeom prst="rect">
          <a:avLst/>
        </a:prstGeom>
      </xdr:spPr>
    </xdr:pic>
    <xdr:clientData/>
  </xdr:twoCellAnchor>
  <xdr:twoCellAnchor editAs="oneCell">
    <xdr:from>
      <xdr:col>5</xdr:col>
      <xdr:colOff>0</xdr:colOff>
      <xdr:row>0</xdr:row>
      <xdr:rowOff>0</xdr:rowOff>
    </xdr:from>
    <xdr:to>
      <xdr:col>5</xdr:col>
      <xdr:colOff>499915</xdr:colOff>
      <xdr:row>0</xdr:row>
      <xdr:rowOff>499915</xdr:rowOff>
    </xdr:to>
    <xdr:pic>
      <xdr:nvPicPr>
        <xdr:cNvPr id="6" name="Imagen 5"/>
        <xdr:cNvPicPr>
          <a:picLocks noChangeAspect="1"/>
        </xdr:cNvPicPr>
      </xdr:nvPicPr>
      <xdr:blipFill>
        <a:blip xmlns:r="http://schemas.openxmlformats.org/officeDocument/2006/relationships" r:embed="rId2"/>
        <a:stretch>
          <a:fillRect/>
        </a:stretch>
      </xdr:blipFill>
      <xdr:spPr>
        <a:xfrm>
          <a:off x="5753100" y="0"/>
          <a:ext cx="499915" cy="49991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M27"/>
  <sheetViews>
    <sheetView tabSelected="1" topLeftCell="B4" workbookViewId="0">
      <selection activeCell="B7" sqref="B7:F7"/>
    </sheetView>
  </sheetViews>
  <sheetFormatPr baseColWidth="10" defaultRowHeight="12.75" x14ac:dyDescent="0.2"/>
  <cols>
    <col min="1" max="1" width="9.140625" style="5" hidden="1" customWidth="1"/>
    <col min="2" max="2" width="8.85546875" style="1" customWidth="1"/>
    <col min="3" max="3" width="6.42578125" style="1" customWidth="1"/>
    <col min="4" max="4" width="55.28515625" style="10" customWidth="1"/>
    <col min="5" max="5" width="11.42578125" style="4" customWidth="1"/>
    <col min="6" max="6" width="12" style="3" customWidth="1"/>
    <col min="7" max="8" width="11.42578125" hidden="1" customWidth="1"/>
  </cols>
  <sheetData>
    <row r="1" spans="1:13" ht="54" customHeight="1" x14ac:dyDescent="0.2"/>
    <row r="2" spans="1:13" ht="15" customHeight="1" x14ac:dyDescent="0.2">
      <c r="A2" s="5" t="s">
        <v>4</v>
      </c>
      <c r="B2" s="2"/>
    </row>
    <row r="3" spans="1:13" x14ac:dyDescent="0.2">
      <c r="E3" s="8"/>
    </row>
    <row r="4" spans="1:13" ht="14.25" customHeight="1" x14ac:dyDescent="0.2">
      <c r="C4" s="9"/>
      <c r="D4" s="21" t="s">
        <v>0</v>
      </c>
      <c r="E4" s="7"/>
    </row>
    <row r="5" spans="1:13" x14ac:dyDescent="0.2">
      <c r="B5" s="23" t="s">
        <v>1</v>
      </c>
      <c r="C5" s="23"/>
      <c r="D5" s="23"/>
      <c r="E5" s="23"/>
      <c r="F5" s="23"/>
      <c r="M5" s="6"/>
    </row>
    <row r="6" spans="1:13" ht="13.5" customHeight="1" x14ac:dyDescent="0.2">
      <c r="B6" s="20"/>
      <c r="C6" s="20"/>
      <c r="D6" s="20"/>
      <c r="E6" s="20"/>
      <c r="F6" s="20"/>
      <c r="M6" s="6"/>
    </row>
    <row r="7" spans="1:13" ht="89.25" customHeight="1" x14ac:dyDescent="0.2">
      <c r="B7" s="25" t="s">
        <v>5</v>
      </c>
      <c r="C7" s="26"/>
      <c r="D7" s="26"/>
      <c r="E7" s="26"/>
      <c r="F7" s="26"/>
      <c r="M7" s="6"/>
    </row>
    <row r="8" spans="1:13" s="18" customFormat="1" ht="15" customHeight="1" x14ac:dyDescent="0.2">
      <c r="A8" s="16"/>
      <c r="B8" s="46">
        <f xml:space="preserve"> + F20</f>
        <v>0</v>
      </c>
      <c r="C8" s="24"/>
      <c r="D8" s="17" t="s">
        <v>25</v>
      </c>
      <c r="E8" s="17"/>
      <c r="F8" s="17"/>
      <c r="M8" s="19"/>
    </row>
    <row r="9" spans="1:13" x14ac:dyDescent="0.2">
      <c r="B9" s="22" t="s">
        <v>2</v>
      </c>
      <c r="C9" s="22"/>
      <c r="D9" s="22"/>
      <c r="E9" s="22"/>
      <c r="F9" s="22"/>
      <c r="M9" s="6"/>
    </row>
    <row r="10" spans="1:13" x14ac:dyDescent="0.2">
      <c r="B10" s="12"/>
      <c r="C10" s="12"/>
      <c r="D10" s="13"/>
      <c r="E10" s="14"/>
      <c r="F10" s="15"/>
      <c r="M10" s="6"/>
    </row>
    <row r="11" spans="1:13" x14ac:dyDescent="0.2">
      <c r="D11" s="11" t="s">
        <v>3</v>
      </c>
      <c r="M11" s="6"/>
    </row>
    <row r="12" spans="1:13" x14ac:dyDescent="0.2">
      <c r="M12" s="6"/>
    </row>
    <row r="13" spans="1:13" s="28" customFormat="1" ht="38.25" x14ac:dyDescent="0.2">
      <c r="A13" s="27"/>
      <c r="B13" s="30" t="s">
        <v>6</v>
      </c>
      <c r="C13" s="31" t="s">
        <v>7</v>
      </c>
      <c r="D13" s="32" t="s">
        <v>8</v>
      </c>
      <c r="E13" s="33" t="s">
        <v>9</v>
      </c>
      <c r="F13" s="34" t="s">
        <v>10</v>
      </c>
      <c r="M13" s="29"/>
    </row>
    <row r="14" spans="1:13" s="28" customFormat="1" ht="114.75" x14ac:dyDescent="0.2">
      <c r="A14" s="27" t="s">
        <v>11</v>
      </c>
      <c r="B14" s="35">
        <v>432</v>
      </c>
      <c r="C14" s="35" t="s">
        <v>12</v>
      </c>
      <c r="D14" s="36" t="s">
        <v>13</v>
      </c>
      <c r="E14" s="38"/>
      <c r="F14" s="37">
        <f>IF(AND(ISEVEN(ROUND(E14,5)* B14*10^2),ROUND(MOD(ROUND(E14,5)* B14*10^2,1),2)&lt;=0.5),ROUNDDOWN(ROUND(E14,5)* B14,2),ROUND(ROUND(E14,5)* B14,2))</f>
        <v>0</v>
      </c>
      <c r="G14" s="28">
        <f>IF(AND(ISEVEN(H14*10^2),ROUND(MOD(H14*10^2,1),2)&lt;=0.5),ROUNDDOWN(H14,2),ROUND(H14,2))</f>
        <v>0</v>
      </c>
      <c r="H14" s="28">
        <f>0.1 * F14</f>
        <v>0</v>
      </c>
      <c r="M14" s="29"/>
    </row>
    <row r="15" spans="1:13" s="28" customFormat="1" ht="102" x14ac:dyDescent="0.2">
      <c r="A15" s="27" t="s">
        <v>14</v>
      </c>
      <c r="B15" s="35">
        <v>11500</v>
      </c>
      <c r="C15" s="35" t="s">
        <v>15</v>
      </c>
      <c r="D15" s="36" t="s">
        <v>16</v>
      </c>
      <c r="E15" s="38"/>
      <c r="F15" s="37">
        <f>IF(AND(ISEVEN(ROUND(E15,5)* B15*10^2),ROUND(MOD(ROUND(E15,5)* B15*10^2,1),2)&lt;=0.5),ROUNDDOWN(ROUND(E15,5)* B15,2),ROUND(ROUND(E15,5)* B15,2))</f>
        <v>0</v>
      </c>
      <c r="G15" s="28">
        <f>IF(AND(ISEVEN(H15*10^2),ROUND(MOD(H15*10^2,1),2)&lt;=0.5),ROUNDDOWN(H15,2),ROUND(H15,2))</f>
        <v>0</v>
      </c>
      <c r="H15" s="28">
        <f>0.1 * F15</f>
        <v>0</v>
      </c>
      <c r="M15" s="29"/>
    </row>
    <row r="16" spans="1:13" s="28" customFormat="1" ht="63.75" x14ac:dyDescent="0.2">
      <c r="A16" s="27" t="s">
        <v>17</v>
      </c>
      <c r="B16" s="35">
        <v>200</v>
      </c>
      <c r="C16" s="35" t="s">
        <v>12</v>
      </c>
      <c r="D16" s="36" t="s">
        <v>18</v>
      </c>
      <c r="E16" s="38"/>
      <c r="F16" s="37">
        <f>IF(AND(ISEVEN(ROUND(E16,5)* B16*10^2),ROUND(MOD(ROUND(E16,5)* B16*10^2,1),2)&lt;=0.5),ROUNDDOWN(ROUND(E16,5)* B16,2),ROUND(ROUND(E16,5)* B16,2))</f>
        <v>0</v>
      </c>
      <c r="G16" s="28">
        <f>IF(AND(ISEVEN(H16*10^2),ROUND(MOD(H16*10^2,1),2)&lt;=0.5),ROUNDDOWN(H16,2),ROUND(H16,2))</f>
        <v>0</v>
      </c>
      <c r="H16" s="28">
        <f>0.1 * F16</f>
        <v>0</v>
      </c>
      <c r="M16" s="29"/>
    </row>
    <row r="17" spans="1:13" s="28" customFormat="1" ht="229.5" x14ac:dyDescent="0.2">
      <c r="A17" s="27" t="s">
        <v>19</v>
      </c>
      <c r="B17" s="35">
        <v>228</v>
      </c>
      <c r="C17" s="35" t="s">
        <v>20</v>
      </c>
      <c r="D17" s="36" t="s">
        <v>21</v>
      </c>
      <c r="E17" s="38"/>
      <c r="F17" s="37">
        <f>IF(AND(ISEVEN(ROUND(E17,5)* B17*10^2),ROUND(MOD(ROUND(E17,5)* B17*10^2,1),2)&lt;=0.5),ROUNDDOWN(ROUND(E17,5)* B17,2),ROUND(ROUND(E17,5)* B17,2))</f>
        <v>0</v>
      </c>
      <c r="G17" s="28">
        <f>IF(AND(ISEVEN(H17*10^2),ROUND(MOD(H17*10^2,1),2)&lt;=0.5),ROUNDDOWN(H17,2),ROUND(H17,2))</f>
        <v>0</v>
      </c>
      <c r="H17" s="28">
        <f>0.1 * F17</f>
        <v>0</v>
      </c>
      <c r="M17" s="29"/>
    </row>
    <row r="18" spans="1:13" s="40" customFormat="1" ht="27.95" customHeight="1" x14ac:dyDescent="0.2">
      <c r="A18" s="39"/>
      <c r="B18" s="41"/>
      <c r="C18" s="42"/>
      <c r="D18" s="43"/>
      <c r="E18" s="44" t="s">
        <v>22</v>
      </c>
      <c r="F18" s="45">
        <f>SUM(F14:F17)</f>
        <v>0</v>
      </c>
    </row>
    <row r="19" spans="1:13" s="40" customFormat="1" ht="27.95" customHeight="1" x14ac:dyDescent="0.2">
      <c r="A19" s="39"/>
      <c r="B19" s="41"/>
      <c r="C19" s="42"/>
      <c r="D19" s="43"/>
      <c r="E19" s="44" t="s">
        <v>23</v>
      </c>
      <c r="F19" s="45">
        <f>SUM(G14:G17)</f>
        <v>0</v>
      </c>
    </row>
    <row r="20" spans="1:13" s="40" customFormat="1" ht="27.95" customHeight="1" x14ac:dyDescent="0.2">
      <c r="A20" s="39"/>
      <c r="B20" s="41"/>
      <c r="C20" s="42"/>
      <c r="D20" s="43"/>
      <c r="E20" s="44" t="s">
        <v>24</v>
      </c>
      <c r="F20" s="45">
        <f>SUM(F18:F19)</f>
        <v>0</v>
      </c>
    </row>
    <row r="24" spans="1:13" ht="51" customHeight="1" x14ac:dyDescent="0.2">
      <c r="B24" s="47" t="s">
        <v>26</v>
      </c>
      <c r="C24" s="47"/>
      <c r="D24" s="47"/>
      <c r="E24" s="47"/>
      <c r="F24" s="47"/>
    </row>
    <row r="26" spans="1:13" x14ac:dyDescent="0.2">
      <c r="F26" s="48" t="s">
        <v>27</v>
      </c>
    </row>
    <row r="27" spans="1:13" x14ac:dyDescent="0.2">
      <c r="F27" s="49" t="s">
        <v>28</v>
      </c>
    </row>
  </sheetData>
  <sheetProtection algorithmName="SHA-512" hashValue="MFNvXBmziEyvnI3P/5nIrwnAz7JoG7Cef/fXpfCmhMbQcFiRS/iBDSiy0zjgWdQOWXhyg/4RwdY9P9jQB3p5bA==" saltValue="ONUKWPg8ubjooRi2D33CDw==" spinCount="100000" sheet="1" objects="1" scenarios="1" formatRows="0" selectLockedCells="1"/>
  <mergeCells count="5">
    <mergeCell ref="B9:F9"/>
    <mergeCell ref="B5:F5"/>
    <mergeCell ref="B8:C8"/>
    <mergeCell ref="B7:F7"/>
    <mergeCell ref="B24:F24"/>
  </mergeCells>
  <phoneticPr fontId="0" type="noConversion"/>
  <conditionalFormatting sqref="F10:F23 F2:F4 F25:F65532">
    <cfRule type="cellIs" dxfId="0" priority="1" stopIfTrue="1" operator="equal">
      <formula>0</formula>
    </cfRule>
  </conditionalFormatting>
  <pageMargins left="0.59055118110236227" right="0.59055118110236227" top="0.39370078740157483" bottom="0.78740157480314965" header="0" footer="0"/>
  <pageSetup paperSize="9" scale="98" fitToHeight="0" orientation="portrait" r:id="rId1"/>
  <headerFooter alignWithMargins="0">
    <oddFooter>&amp;CPágina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Hoja1!Títulos_a_imprimir</vt:lpstr>
    </vt:vector>
  </TitlesOfParts>
  <Company>TRAGSA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amaya1</dc:creator>
  <cp:lastModifiedBy>u_xen_vdi</cp:lastModifiedBy>
  <cp:lastPrinted>2019-03-13T10:36:06Z</cp:lastPrinted>
  <dcterms:created xsi:type="dcterms:W3CDTF">2007-01-22T10:55:29Z</dcterms:created>
  <dcterms:modified xsi:type="dcterms:W3CDTF">2020-06-24T09:58:40Z</dcterms:modified>
</cp:coreProperties>
</file>