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
    </mc:Choice>
  </mc:AlternateContent>
  <bookViews>
    <workbookView xWindow="240" yWindow="90" windowWidth="18780" windowHeight="13020"/>
  </bookViews>
  <sheets>
    <sheet name="Hoja1" sheetId="1" r:id="rId1"/>
  </sheets>
  <definedNames>
    <definedName name="_xlnm.Print_Titles" localSheetId="0">Hoja1!$1:$1</definedName>
  </definedNames>
  <calcPr calcId="162913"/>
</workbook>
</file>

<file path=xl/calcChain.xml><?xml version="1.0" encoding="utf-8"?>
<calcChain xmlns="http://schemas.openxmlformats.org/spreadsheetml/2006/main">
  <c r="B8" i="1" l="1"/>
  <c r="F160" i="1"/>
  <c r="F159" i="1"/>
  <c r="F158" i="1"/>
  <c r="G157" i="1"/>
  <c r="H157" i="1"/>
  <c r="F157" i="1"/>
  <c r="G155" i="1"/>
  <c r="H155" i="1"/>
  <c r="F155" i="1"/>
  <c r="G153" i="1"/>
  <c r="H153" i="1"/>
  <c r="F153" i="1"/>
  <c r="G152" i="1"/>
  <c r="H152" i="1"/>
  <c r="F152" i="1"/>
  <c r="G151" i="1"/>
  <c r="H151" i="1"/>
  <c r="F151" i="1"/>
  <c r="G150" i="1"/>
  <c r="H150" i="1"/>
  <c r="F150" i="1"/>
  <c r="G149" i="1"/>
  <c r="H149" i="1"/>
  <c r="F149" i="1"/>
  <c r="G147" i="1"/>
  <c r="H147" i="1"/>
  <c r="F147" i="1"/>
  <c r="G146" i="1"/>
  <c r="H146" i="1"/>
  <c r="F146" i="1"/>
  <c r="G145" i="1"/>
  <c r="H145" i="1"/>
  <c r="F145" i="1"/>
  <c r="G144" i="1"/>
  <c r="H144" i="1"/>
  <c r="F144" i="1"/>
  <c r="G143" i="1"/>
  <c r="H143" i="1"/>
  <c r="F143" i="1"/>
  <c r="G141" i="1"/>
  <c r="H141" i="1"/>
  <c r="F141" i="1"/>
  <c r="G140" i="1"/>
  <c r="H140" i="1"/>
  <c r="F140" i="1"/>
  <c r="G138" i="1"/>
  <c r="H138" i="1"/>
  <c r="F138" i="1"/>
  <c r="G136" i="1"/>
  <c r="H136" i="1"/>
  <c r="F136" i="1"/>
  <c r="G133" i="1"/>
  <c r="H133" i="1"/>
  <c r="F133" i="1"/>
  <c r="G131" i="1"/>
  <c r="H131" i="1"/>
  <c r="F131" i="1"/>
  <c r="G129" i="1"/>
  <c r="H129" i="1"/>
  <c r="F129" i="1"/>
  <c r="G127" i="1"/>
  <c r="H127" i="1"/>
  <c r="F127" i="1"/>
  <c r="G126" i="1"/>
  <c r="H126" i="1"/>
  <c r="F126" i="1"/>
  <c r="G125" i="1"/>
  <c r="H125" i="1"/>
  <c r="F125" i="1"/>
  <c r="G124" i="1"/>
  <c r="H124" i="1"/>
  <c r="F124" i="1"/>
  <c r="G123" i="1"/>
  <c r="H123" i="1"/>
  <c r="F123" i="1"/>
  <c r="G122" i="1"/>
  <c r="H122" i="1"/>
  <c r="F122" i="1"/>
  <c r="G120" i="1"/>
  <c r="H120" i="1"/>
  <c r="F120" i="1"/>
  <c r="G119" i="1"/>
  <c r="H119" i="1"/>
  <c r="F119" i="1"/>
  <c r="G118" i="1"/>
  <c r="H118" i="1"/>
  <c r="F118" i="1"/>
  <c r="G117" i="1"/>
  <c r="H117" i="1"/>
  <c r="F117" i="1"/>
  <c r="G116" i="1"/>
  <c r="H116" i="1"/>
  <c r="F116" i="1"/>
  <c r="G115" i="1"/>
  <c r="H115" i="1"/>
  <c r="F115" i="1"/>
  <c r="G114" i="1"/>
  <c r="H114" i="1"/>
  <c r="F114" i="1"/>
  <c r="G113" i="1"/>
  <c r="H113" i="1"/>
  <c r="F113" i="1"/>
  <c r="G111" i="1"/>
  <c r="H111" i="1"/>
  <c r="F111" i="1"/>
  <c r="G110" i="1"/>
  <c r="H110" i="1"/>
  <c r="F110" i="1"/>
  <c r="G109" i="1"/>
  <c r="H109" i="1"/>
  <c r="F109" i="1"/>
  <c r="G108" i="1"/>
  <c r="H108" i="1"/>
  <c r="F108" i="1"/>
  <c r="G107" i="1"/>
  <c r="H107" i="1"/>
  <c r="F107" i="1"/>
  <c r="G106" i="1"/>
  <c r="H106" i="1"/>
  <c r="F106" i="1"/>
  <c r="G104" i="1"/>
  <c r="H104" i="1"/>
  <c r="F104" i="1"/>
  <c r="G103" i="1"/>
  <c r="H103" i="1"/>
  <c r="F103" i="1"/>
  <c r="G102" i="1"/>
  <c r="H102" i="1"/>
  <c r="F102" i="1"/>
  <c r="G101" i="1"/>
  <c r="H101" i="1"/>
  <c r="F101" i="1"/>
  <c r="G100" i="1"/>
  <c r="H100" i="1"/>
  <c r="F100" i="1"/>
  <c r="G99" i="1"/>
  <c r="H99" i="1"/>
  <c r="F99" i="1"/>
  <c r="G98" i="1"/>
  <c r="H98" i="1"/>
  <c r="F98" i="1"/>
  <c r="G97" i="1"/>
  <c r="H97" i="1"/>
  <c r="F97" i="1"/>
  <c r="G95" i="1"/>
  <c r="H95" i="1"/>
  <c r="F95" i="1"/>
  <c r="G94" i="1"/>
  <c r="H94" i="1"/>
  <c r="F94" i="1"/>
  <c r="G93" i="1"/>
  <c r="H93" i="1"/>
  <c r="F93" i="1"/>
  <c r="G92" i="1"/>
  <c r="H92" i="1"/>
  <c r="F92" i="1"/>
  <c r="G91" i="1"/>
  <c r="H91" i="1"/>
  <c r="F91" i="1"/>
  <c r="G90" i="1"/>
  <c r="H90" i="1"/>
  <c r="F90" i="1"/>
  <c r="G89" i="1"/>
  <c r="H89" i="1"/>
  <c r="F89" i="1"/>
  <c r="G88" i="1"/>
  <c r="H88" i="1"/>
  <c r="F88" i="1"/>
  <c r="G86" i="1"/>
  <c r="H86" i="1"/>
  <c r="F86" i="1"/>
  <c r="G85" i="1"/>
  <c r="H85" i="1"/>
  <c r="F85" i="1"/>
  <c r="G84" i="1"/>
  <c r="H84" i="1"/>
  <c r="F84" i="1"/>
  <c r="G83" i="1"/>
  <c r="H83" i="1"/>
  <c r="F83" i="1"/>
  <c r="G82" i="1"/>
  <c r="H82" i="1"/>
  <c r="F82" i="1"/>
  <c r="G81" i="1"/>
  <c r="H81" i="1"/>
  <c r="F81" i="1"/>
  <c r="G79" i="1"/>
  <c r="H79" i="1"/>
  <c r="F79" i="1"/>
  <c r="G78" i="1"/>
  <c r="H78" i="1"/>
  <c r="F78" i="1"/>
  <c r="G77" i="1"/>
  <c r="H77" i="1"/>
  <c r="F77" i="1"/>
  <c r="G76" i="1"/>
  <c r="H76" i="1"/>
  <c r="F76" i="1"/>
  <c r="G75" i="1"/>
  <c r="H75" i="1"/>
  <c r="F75" i="1"/>
  <c r="G74" i="1"/>
  <c r="H74" i="1"/>
  <c r="F74" i="1"/>
  <c r="G73" i="1"/>
  <c r="H73" i="1"/>
  <c r="F73" i="1"/>
  <c r="G72" i="1"/>
  <c r="H72" i="1"/>
  <c r="F72" i="1"/>
  <c r="G71" i="1"/>
  <c r="H71" i="1"/>
  <c r="F71" i="1"/>
  <c r="G69" i="1"/>
  <c r="H69" i="1"/>
  <c r="F69" i="1"/>
  <c r="G68" i="1"/>
  <c r="H68" i="1"/>
  <c r="F68" i="1"/>
  <c r="G67" i="1"/>
  <c r="H67" i="1"/>
  <c r="F67" i="1"/>
  <c r="G66" i="1"/>
  <c r="H66" i="1"/>
  <c r="F66" i="1"/>
  <c r="G65" i="1"/>
  <c r="H65" i="1"/>
  <c r="F65" i="1"/>
  <c r="G64" i="1"/>
  <c r="H64" i="1"/>
  <c r="F64" i="1"/>
  <c r="G63" i="1"/>
  <c r="H63" i="1"/>
  <c r="F63" i="1"/>
  <c r="G62" i="1"/>
  <c r="H62" i="1"/>
  <c r="F62" i="1"/>
  <c r="G61" i="1"/>
  <c r="H61" i="1"/>
  <c r="F61" i="1"/>
  <c r="G60" i="1"/>
  <c r="H60" i="1"/>
  <c r="F60" i="1"/>
  <c r="G59" i="1"/>
  <c r="H59" i="1"/>
  <c r="F59" i="1"/>
  <c r="G58" i="1"/>
  <c r="H58" i="1"/>
  <c r="F58" i="1"/>
  <c r="G57" i="1"/>
  <c r="H57" i="1"/>
  <c r="F57" i="1"/>
  <c r="G56" i="1"/>
  <c r="H56" i="1"/>
  <c r="F56" i="1"/>
  <c r="G54" i="1"/>
  <c r="H54" i="1"/>
  <c r="F54" i="1"/>
  <c r="G53" i="1"/>
  <c r="H53" i="1"/>
  <c r="F53" i="1"/>
  <c r="G52" i="1"/>
  <c r="H52" i="1"/>
  <c r="F52" i="1"/>
  <c r="G51" i="1"/>
  <c r="H51" i="1"/>
  <c r="F51" i="1"/>
  <c r="G50" i="1"/>
  <c r="H50" i="1"/>
  <c r="F50" i="1"/>
  <c r="G49" i="1"/>
  <c r="H49" i="1"/>
  <c r="F49" i="1"/>
  <c r="G48" i="1"/>
  <c r="H48" i="1"/>
  <c r="F48" i="1"/>
  <c r="G47" i="1"/>
  <c r="H47" i="1"/>
  <c r="F47" i="1"/>
  <c r="G46" i="1"/>
  <c r="H46" i="1"/>
  <c r="F46" i="1"/>
  <c r="G45" i="1"/>
  <c r="H45" i="1"/>
  <c r="F45" i="1"/>
  <c r="G44" i="1"/>
  <c r="H44" i="1"/>
  <c r="F44" i="1"/>
  <c r="G43" i="1"/>
  <c r="H43" i="1"/>
  <c r="F43" i="1"/>
  <c r="G42" i="1"/>
  <c r="H42" i="1"/>
  <c r="F42" i="1"/>
  <c r="G41" i="1"/>
  <c r="H41" i="1"/>
  <c r="F41" i="1"/>
  <c r="G39" i="1"/>
  <c r="H39" i="1"/>
  <c r="F39" i="1"/>
  <c r="G38" i="1"/>
  <c r="H38" i="1"/>
  <c r="F38" i="1"/>
  <c r="G37" i="1"/>
  <c r="H37" i="1"/>
  <c r="F37" i="1"/>
  <c r="G36" i="1"/>
  <c r="H36" i="1"/>
  <c r="F36" i="1"/>
  <c r="G35" i="1"/>
  <c r="H35" i="1"/>
  <c r="F35" i="1"/>
  <c r="G34" i="1"/>
  <c r="H34" i="1"/>
  <c r="F34" i="1"/>
  <c r="G33" i="1"/>
  <c r="H33" i="1"/>
  <c r="F33" i="1"/>
  <c r="G32" i="1"/>
  <c r="H32" i="1"/>
  <c r="F32" i="1"/>
  <c r="G31" i="1"/>
  <c r="H31" i="1"/>
  <c r="F31" i="1"/>
  <c r="G30" i="1"/>
  <c r="H30" i="1"/>
  <c r="F30" i="1"/>
  <c r="G29" i="1"/>
  <c r="H29" i="1"/>
  <c r="F29" i="1"/>
  <c r="G27" i="1"/>
  <c r="H27" i="1"/>
  <c r="F27" i="1"/>
  <c r="G26" i="1"/>
  <c r="H26" i="1"/>
  <c r="F26" i="1"/>
  <c r="G25" i="1"/>
  <c r="H25" i="1"/>
  <c r="F25" i="1"/>
  <c r="G24" i="1"/>
  <c r="H24" i="1"/>
  <c r="F24" i="1"/>
  <c r="G23" i="1"/>
  <c r="H23" i="1"/>
  <c r="F23" i="1"/>
  <c r="G22" i="1"/>
  <c r="H22" i="1"/>
  <c r="F22" i="1"/>
  <c r="G21" i="1"/>
  <c r="H21" i="1"/>
  <c r="F21" i="1"/>
  <c r="G20" i="1"/>
  <c r="H20" i="1"/>
  <c r="F20" i="1"/>
  <c r="G19" i="1"/>
  <c r="H19" i="1"/>
  <c r="F19" i="1"/>
  <c r="G18" i="1"/>
  <c r="H18" i="1"/>
  <c r="F18" i="1"/>
  <c r="G17" i="1"/>
  <c r="H17" i="1"/>
  <c r="F17" i="1"/>
</calcChain>
</file>

<file path=xl/sharedStrings.xml><?xml version="1.0" encoding="utf-8"?>
<sst xmlns="http://schemas.openxmlformats.org/spreadsheetml/2006/main" count="402" uniqueCount="270">
  <si>
    <t>ANEJO I</t>
  </si>
  <si>
    <t xml:space="preserve">CRITERIOS EVALUABLES DE FORMA AUTOMÁTICA MEDIANTE FÓRMULAS </t>
  </si>
  <si>
    <t>De acuerdo con el siguiente cuadro de unidades y precios:</t>
  </si>
  <si>
    <t>CUADRO DE UNIDADES Y PRECIOS</t>
  </si>
  <si>
    <t>TSA0069652</t>
  </si>
  <si>
    <r>
      <t>El que suscribe D._                              _ domiciliado en _                        _, calle _                        _ y D.N.I. nº_           _ en su propio nombre, o en representación de _                                  _, con N.I.F._          _ con domicilio en _                                    _, calle _                             _  enterado de las condiciones y requisitos que se exigen para la adjudicación del contrato de '</t>
    </r>
    <r>
      <rPr>
        <b/>
        <sz val="10"/>
        <rFont val="Arial"/>
        <family val="2"/>
      </rPr>
      <t>SUMINISTRO E INSTALACION RED DE GASES MEDICINALES, PARA LA OBRA DEL HOSPITAL DE MELILLA' Ref.: TSA0069652</t>
    </r>
    <r>
      <rPr>
        <sz val="10"/>
        <rFont val="Arial"/>
        <family val="2"/>
      </rPr>
      <t>, se compromete en nombre propio o de la empresa a que representa, a prestar el objeto del presente pliego por un importe total de:</t>
    </r>
  </si>
  <si>
    <t>Nº Uds.</t>
  </si>
  <si>
    <t>Ud.</t>
  </si>
  <si>
    <t>Descripción</t>
  </si>
  <si>
    <t>Precio unit. (IPSI no incluido)</t>
  </si>
  <si>
    <t>Importe (IPSI no incluido)</t>
  </si>
  <si>
    <t>RED DE GASES MEDICINALES</t>
  </si>
  <si>
    <t>CENTRALES DE PRODUCCIÓN</t>
  </si>
  <si>
    <t>CENTRAL DE RESERVA DE OXÍGENO 20+20</t>
  </si>
  <si>
    <t>19GM001</t>
  </si>
  <si>
    <t>ud</t>
  </si>
  <si>
    <t xml:space="preserve">Suministro y montaje de Central de alimentación de gases Danube marca Air Liquide Medical Systems del grupo Air Liquide o equivalente con marcado CE clase IIa (dispositivo médico) para alimentación continua a partir de botellas o módulos de botellas. Dos niveles de reducción (a 14 y a 9 bares), sistema de inversión totalmente automático, sin necesidad de rearmar, lectura inmediata de las presiones, flujo máximo de 80 m3/h. Compatibilidad con todos los gases médicos, sistema modulable y posibilidad de ampliación. Según norma UNE 7396-1._x000D_
Comprende todos los trabajos, materiales y medios auxiliares necesarios para dejar la unidad completa, totalmente instalada, probada y en perfecto estado de funcionamiento._x000D_
</t>
  </si>
  <si>
    <t>19GM002</t>
  </si>
  <si>
    <t xml:space="preserve">Suministro y montaje de Tapa de protección de plástico marca Air Liquide Medical Systems del grupo Air Liquide o equivalente emplomable para central inversora automática Danube._x000D_
Comprende todos los trabajos, materiales y medios auxiliares necesarios para dejar la unidad completa, totalmente instalada, probada y en perfecto estado de funcionamiento._x000D_
</t>
  </si>
  <si>
    <t>19GM003</t>
  </si>
  <si>
    <t xml:space="preserve">Suministro y montaje de Caja de válvulas marca Air Liquide Medical Systems del grupo Air Liquide o equivalente con marcado CE clase IIa (dispositivo médico), construidas en latón. Para conectar dos serpentines de oxígeno. Están dotadas de una válvula anti retorno para permitir el cambio de alguna de las botellas sin necesidad de despresurizar la central ni actuar sobre el resto de botellas. Dispone de un sistema que iguala la presión en el sistema, lo que permite una lectura de presión real de toda la rampa y no sólo de la botella que se encuentre a mayor presión._x000D_
Comprende todos los trabajos, materiales y medios auxiliares necesarios para dejar la unidad completa, totalmente instalada, probada y en perfecto estado de funcionamiento._x000D_
</t>
  </si>
  <si>
    <t>19GM004</t>
  </si>
  <si>
    <t xml:space="preserve">Suministro y montaje de Válvula de emergencia y mantenimiento VSP para oxígeno marca Taema del grupo Air Liquide o equivalente con marcado CE clase IIa (dispositivo médico). Permite aislar la central de gases de la instalación, reduce el exceso de presión y presenta una lectura directa de la presión en la red. Incluye una válvula de un cuarto de vuelta, una válvula de seguridad, manómetro, acoplamiento para sensores de presión analógicos 4-20 mA y toma rápida de gases. Permite conectar una fuente de suministro complementaria durante el normal mantenimiento de la central de gases y tomar muestras de gases para análisis. Denominación del gas y según norma UNE 7396-1._x000D_
Comprende todos los trabajos, materiales y medios auxiliares necesarios para dejar la unidad completa, totalmente instalada, probada y en perfecto estado de funcionamiento._x000D_
</t>
  </si>
  <si>
    <t>19GM005</t>
  </si>
  <si>
    <t xml:space="preserve">Suministro y montaje de serpentines. Para conectar las botellas de oxígeno, es necesario utilizar serpentines para mantener la calidad del gas circulante. Los serpentines se fabricarán en acero inoxidable 316 de 2/4 o 4/6 mm de diámetro con conexión específica para cada gas. Estos serpentines se diseñarán de tal forma que permiten una cierta elasticidad, para corregir distintas posiciones de las botellas. Se evitará en lo posible, la utilización de codos en toda la instalación, realizando las curvas por doblado. En caso necesario se utilizarán curvas como accesorios. Características principales.: presión máxima de utilización 275 bar, presión de prueba a 20º C: 412 bar, presión de rotura a 20º C:1100 bar, mínimo radio de curvatura: 75 mm. Características de fabricación: tubo interior ondulado de acero inoxidable, protegido en una funda, diámetro interior: 6 mm, diámetro exterior: 4 mm, cable de seguridad de acero inoxidable._x000D_
Comprende todos los trabajos, materiales y medios auxiliares necesarios para dejar la unidad completa, totalmente instalada, probada y en perfecto estado de funcionamiento._x000D_
</t>
  </si>
  <si>
    <t>19GM006</t>
  </si>
  <si>
    <t>Suministro y montaje de Soporte de 1 botella de acero inox. Comprende todos los trabajos, materiales y medios auxiliares necesarios para dejar la unidad completa, totalmente instalada, probada y en perfecto estado de funcionamiento</t>
  </si>
  <si>
    <t>19GM007</t>
  </si>
  <si>
    <t xml:space="preserve">Suministro y montaje de Canalización para Fluidos Medicinales en tubo de Cobre rígido según norma UNE EN 13348 (exclusivo para uso medicinal, desengrasado en fábrica, correctamente taponado en sus extremos, presentado en cajas y con trazabilidad). Soldada con aleación de plata U.T.P. 30 en ambiente inertizado con Nitrógeno.  Con p/p. de accesorios de conexión, sistema de soportación Cir-Clip e identificación del Fluido Medicinal con dirección del mismo. Totalmente instalada, señalizada y probada, en el diámetro de 8-10 mm. Según normativa UNE EN 7396-1 y UNE EN 13348._x000D_
Comprende todos los trabajos, materiales y medios auxiliares necesarios para dejar la unidad completa, totalmente instalada, probada y en perfecto estado de funcionamiento._x000D_
</t>
  </si>
  <si>
    <t>19GM008</t>
  </si>
  <si>
    <t>Suministro y montaje de Rótulo central de O2 medicinal.</t>
  </si>
  <si>
    <t>19GM009</t>
  </si>
  <si>
    <t>Suministro y montaje de Cartel A3 seguridad central de O2 medicinal.</t>
  </si>
  <si>
    <t>19GM010</t>
  </si>
  <si>
    <t>Suministro y montaje de instrucciones cambio de botellas O2 med.</t>
  </si>
  <si>
    <t>19GM011</t>
  </si>
  <si>
    <t>Suministro y montaje de Paquete placas identificativas O2 med.</t>
  </si>
  <si>
    <t>CENTRAL DE RESERVA DE AIRE MEDICINAL 20+20</t>
  </si>
  <si>
    <t>19GM012</t>
  </si>
  <si>
    <t>19GM013</t>
  </si>
  <si>
    <t>19GM014</t>
  </si>
  <si>
    <t>Suministro y montaje de Soporte de 1 botella de acero inox. Comprende todos los trabajos, materiales y medios auxiliares necesarios para dejar la unidad completa, totalmente instalada, probada y en perfecto estado de funcionamiento.</t>
  </si>
  <si>
    <t>19GM015</t>
  </si>
  <si>
    <t>19GM016</t>
  </si>
  <si>
    <t xml:space="preserve">Suministro y montaje de Caja de válvulas marca Air Liquide Medical Systems del grupo Air Liquide o equivalente con marcado CE clase IIa (dispositivo médico), construidas en latón. Para conectar dos serpentines de aire. Están dotadas de una válvula anti retorno para permitir el cambio de alguna de las botellas sin necesidad de despresurizar la central ni actuar sobre el resto de botellas. Dispone de un sistema que iguala la presión en el sistema, lo que permite una lectura de presión real de toda la rampa y no sólo de la botella que se encuentre a mayor presión._x000D_
Comprende todos los trabajos, materiales y medios auxiliares necesarios para dejar la unidad completa, totalmente instalada, probada y en perfecto estado de funcionamiento._x000D_
</t>
  </si>
  <si>
    <t>19GM017</t>
  </si>
  <si>
    <t xml:space="preserve">Suministro y montaje de Válvula de emergencia y mantenimiento VSP para aire marca Taema del grupo Air Liquide o equivalente con marcado CE clase IIa (dispositivo médico). Permite aislar la central de gases de la instalación, reduce el exceso de presión y presenta una lectura directa de la presión en la red. Incluye una válvula de un cuarto de vuelta, una válvula de seguridad, manómetro, acoplamiento para sensores de presión analógicos 4-20 mA y toma rápida de gases. Permite conectar una fuente de suministro complementaria durante el normal mantenimiento de la central de gases y tomar muestras de gases para análisis. Denominación del gas y según norma UNE 7396-1._x000D_
Comprende todos los trabajos, materiales y medios auxiliares necesarios para dejar la unidad completa, totalmente instalada, probada y en perfecto estado de funcionamiento._x000D_
</t>
  </si>
  <si>
    <t>19GM0018</t>
  </si>
  <si>
    <t xml:space="preserve">Suministro y montaje de serpentín Para conectar las botellas de aire, es necesario utilizar serpentines para mantener la calidad del gas circulante. Los serpentines se fabricarán en acero inoxidable 316 de 2/4 o 4/6 mm de diámetro con conexión específica para cada gas. Estos serpentines se diseñarán de tal forma que permiten una cierta elasticidad, para corregir distintas posiciones de las botellas. Se evitará en lo posible, la utilización de codos en toda la instalación, realizando las curvas por doblado. En caso necesario se utilizarán curvas como accesorios. Características principales.: presión máxima de utilización 275 bar, presión de prueba a 20º C: 412 bar, presión de rotura a 20º C:1100 bar, mínimo radio de curvatura: 75 mm. Características de fabricación: tubo interior ondulado de acero inoxidable, protegido en una funda, diámetro interior: 6 mm, diámetro exterior: 4 mm, cable de seguridad de acero inoxidable._x000D_
Comprende todos los trabajos, materiales y medios auxiliares necesarios para dejar la unidad completa, totalmente instalada, probada y en perfecto estado de funcionamiento._x000D_
</t>
  </si>
  <si>
    <t>19GM018</t>
  </si>
  <si>
    <t>Suministro y montaje de Rótulo central de keol-s medicinal.</t>
  </si>
  <si>
    <t>19GM020</t>
  </si>
  <si>
    <t>Suministro y montaje de Cartel A3 seguridad central de keol-s.</t>
  </si>
  <si>
    <t>19GM021</t>
  </si>
  <si>
    <t>Suministro y montaje de Instrucciones cambio de botellas keol-s aire med.</t>
  </si>
  <si>
    <t>19GM022</t>
  </si>
  <si>
    <t>Suministro y montaje de Paquete placas identificativas keol-s aire med.</t>
  </si>
  <si>
    <t>CENTRAL DE PRODUCCIÓN DE PROTÓXIDO DE NITRÓGENO 5+5+1</t>
  </si>
  <si>
    <t>19GM023</t>
  </si>
  <si>
    <t>19GM024</t>
  </si>
  <si>
    <t xml:space="preserve">Suministro y montaje de Central de alimentación de gases Danube marca Air Liquide Medical Systems del grupo Air Liquide o equivalente con marcado CE clase IIa (dispositivo médico) para alimentación continua a partir de botellas o módulos de botellas. Dos niveles de reducción (a 14 y a 7 bares), lectura inmediata de las presiones, flujo máximo de 80 m3/h.  Compatibilidad con todos los gases médicos, sistema modulable y posibilidad de ampliación. Según norma UNE 7396-1._x000D_
Comprende todos los trabajos, materiales y medios auxiliares necesarios para dejar la unidad completa, totalmente instalada, probada y en perfecto estado de funcionamiento._x000D_
</t>
  </si>
  <si>
    <t>19GM025</t>
  </si>
  <si>
    <t>19GM026</t>
  </si>
  <si>
    <t xml:space="preserve">Suministro y montaje de Tapa de protección de plástico marca Air Liquide Medical Systems del grupo Air Liquide o equivalente emplomable para central de reserva Danube._x000D_
Comprende todos los trabajos, materiales y medios auxiliares necesarios para dejar la unidad completa, totalmente instalada, probada y en perfecto estado de funcionamiento._x000D_
</t>
  </si>
  <si>
    <t>19GM027</t>
  </si>
  <si>
    <t xml:space="preserve">Suministro y montaje de Soporte de 1 botella de acero inox. Comprende todos los trabajos, materiales y medios auxiliares necesarios para dejar la unidad completa, totalmente instalada, probada y en perfecto estado de funcionamiento._x000D_
</t>
  </si>
  <si>
    <t>19GM028</t>
  </si>
  <si>
    <t>19GM029</t>
  </si>
  <si>
    <t xml:space="preserve">Suministro y montaje de Caja de válvulas marca Air Liquide Medical Systems del grupo Air Liquide o equivalente con marcado CE clase IIa (dispositivo médico), construidas en latón. Para conectar dos serpentines de protóxido de nitrógeno. Están dotadas de una válvula antirretorno para permitir el cambio de alguna de las botellas sin necesidad de despresurizar la central ni actuar sobre el resto de botellas. Dispone de un sistema que iguala la presión en el sistema, lo que permite una lectura de presión real de toda la rampa y no sólo de la botella que se encuentre a mayor presión._x000D_
Comprende todos los trabajos, materiales y medios auxiliares necesarios para dejar la unidad completa, totalmente instalada, probada y en perfecto estado de funcionamiento y normativa vigente._x000D_
</t>
  </si>
  <si>
    <t>19GM030</t>
  </si>
  <si>
    <t xml:space="preserve">Suministro y montaje de Válvula de emergencia y mantenimiento VSP para protóxido marca Taema del grupo Air Liquide o equivalente con marcado CE clase IIa (dispositivo médico). Permite aislar la central de gases de la instalación, reduce el exceso de presión y presenta una lectura directa de la presión en la red. Incluye una válvula de un cuarto de vuelta, una válvula de seguridad, manómetro, acoplamiento para sensores de presión analógicos 4-20 mA y toma rápida de gases. Permite conectar una fuente de suministro complementaria durante el normal mantenimiento de la central de gases y tomar muestras de gases para análisis. Denominación del gas y según norma UNE 7396-1._x000D_
Comprende todos los trabajos, materiales y medios auxiliares necesarios para dejar la unidad completa, totalmente instalada, probada y en perfecto estado de funcionamiento._x000D_
</t>
  </si>
  <si>
    <t>19GM031</t>
  </si>
  <si>
    <t xml:space="preserve">Suministro y montaje de serpentín Para conectar las botellas de protóxido, es necesario utilizar serpentines para mantener la calidad del gas circulante. Los serpentines se fabricarán en acero inoxidable 316 de 2/4 o 4/6 mm de diámetro con conexión  específica para cada gas. Estos serpentines se diseñarán de tal forma que permiten una cierta elasticidad, para corregir distintas posiciones de las botellas. Se evitará en lo posible, la utilización de codos en toda la instalación, realizando las curvas por doblado. En caso necesario se utilizarán curvas como accesorios. Características principales.: presión máxima de utilización 275 bar, presión de prueba a 20º C: 412 bar, presión de rotura a 20º C:1100 bar, mínimo radio de curvatura: 75 mm. Características de fabricación: tubo interior ondulado de acero inoxidable, protegido en una funda, diámetro interior : 6 mm, diámetro exterior : 4 mm, cable de seguridad de acero inoxidable._x000D_
Comprende todos los trabajos, materiales y medios auxiliares necesarios para dejar la unidad completa, totalmente instalada, probada y en perfecto estado de funcionamiento._x000D_
</t>
  </si>
  <si>
    <t>19GM032</t>
  </si>
  <si>
    <t>Suministro y montaje de Rótulo central de N2O medicinal.</t>
  </si>
  <si>
    <t>19GM033</t>
  </si>
  <si>
    <t>Suministro y montaje de Cartel A3 seguridad central de N2O med.</t>
  </si>
  <si>
    <t>19GM034</t>
  </si>
  <si>
    <t>Suministro y montaje de Instrucciones cambio de botellas N2O med.</t>
  </si>
  <si>
    <t>19GM035</t>
  </si>
  <si>
    <t>Suministro y montaje de Paquete placas identificativas N2O med.</t>
  </si>
  <si>
    <t>19GM036</t>
  </si>
  <si>
    <t>Suministro y montaje de Tapón ALTA presión para caja válvulas M20x1.5 BAC N2O SP 1 x Línea</t>
  </si>
  <si>
    <t>CENTRAL DE PRODUCCIÓN DE DIÓXIDO DE CARBONO 5+5+1</t>
  </si>
  <si>
    <t>19GM037</t>
  </si>
  <si>
    <t>19GM038</t>
  </si>
  <si>
    <t>19GM039</t>
  </si>
  <si>
    <t>19GM040</t>
  </si>
  <si>
    <t>19GM041</t>
  </si>
  <si>
    <t xml:space="preserve">Suministro y montaje de Caja de válvulas marca Air Liquide Medical Systems del grupo Air Liquide o equivalente con marcado CE clase IIa (dispositivo médico), construidas en latón. Para conectar dos serpentines de nitrógeno o de dióxido de carbono. Están dotadas de una válvula antirretorno para permitir el cambio de alguna de las botellas sin necesidad de despresurizar la central ni actuar sobre el resto de botellas. Dispone de un sistema que iguala la presión en el sistema, lo que permite una lectura de presión real de toda la rampa y no sólo de la botella que se encuentre a mayor presión._x000D_
Comprende todos los trabajos, materiales y medios auxiliares necesarios para dejar la unidad completa, totalmente instalada, probada y en perfecto estado de funcionamiento._x000D_
</t>
  </si>
  <si>
    <t>19GM042</t>
  </si>
  <si>
    <t xml:space="preserve">Suministro y montaje de serpentines Para conectar las botellas de nitrógeno y dióxido de carbono, es necesario utilizar serpentines para mantener la calidad del gas circulante. Los serpentines se fabricarán en acero inoxidable 316 de 2/4 o 4/6 mm de diámetro con conexión específica para cada gas. Estos serpentines se diseñarán de tal forma que permiten una cierta elasticidad, para corregir distintas posiciones de las botellas. Se evitará en lo posible, la utilización de codos en toda la instalación, realizando las curvas por doblado. En caso necesario se utilizarán curvas como accesorios. Características principales.: presión máxima de utilización 275 bar, presión de prueba a 20º C: 412 bar, presión de rotura a 20º C:1100 bar, mínimo radio de curvatura: 75 mm. Características de fabricación: tubo interior ondulado de acero inoxidable, protegido en una funda, diámetro interior: 6 mm, diámetro exterior: 4 mm, cable de seguridad de acero inoxidable._x000D_
Comprende todos los trabajos, materiales y medios auxiliares necesarios para dejar la unidad completa, totalmente instalada, probada y en perfecto estado de funcionamiento._x000D_
</t>
  </si>
  <si>
    <t>19GM043</t>
  </si>
  <si>
    <t>19GM044</t>
  </si>
  <si>
    <t>19GM045</t>
  </si>
  <si>
    <t xml:space="preserve">Suministro y montaje de Válvula de emergencia y mantenimiento VSP para dióxido de carbono marca Taema del grupo Air Liquide o equivalente con marcado CE clase IIa (dispositivo médico). Permite aislar la central de gases de la instalación, reduce el exceso de presión y presenta una lectura directa de la presión en la red. Incluye una válvula de un cuarto de vuelta, una válvula de seguridad, manómetro, acoplamiento para sensores de presión analógicos 4-20 mA y toma rápida de gases. Permite conectar una fuente de suministro complementaria durante el normal mantenimiento de la central de gases y tomar muestras de gases para análisis. Denominación del gas y según norma UNE 7396-1._x000D_
Comprende todos los trabajos, materiales y medios auxiliares necesarios para dejar la unidad completa, totalmente instalada, probada y en perfecto estado de funcionamiento._x000D_
</t>
  </si>
  <si>
    <t>19GM046</t>
  </si>
  <si>
    <t>Suministro y montaje de Rótulo central.</t>
  </si>
  <si>
    <t>19GM047</t>
  </si>
  <si>
    <t>Suministro y montaje de Cartel tamaño A3 de seguridad.</t>
  </si>
  <si>
    <t>19GM048</t>
  </si>
  <si>
    <t>Suministro y montaje de Instrucciones de cambio.</t>
  </si>
  <si>
    <t>19GM049</t>
  </si>
  <si>
    <t>Suministro y montaje de Paquete placas indentificativas.</t>
  </si>
  <si>
    <t>19GM050</t>
  </si>
  <si>
    <t>Suministro y montaje de Tapón alta presión para caja válvulas M20x1.5 BAC AIR SP 1 x Línea.</t>
  </si>
  <si>
    <t>EQUIPO PRODUCCIÓN VACÍO MEDICINAL</t>
  </si>
  <si>
    <t>19GM051</t>
  </si>
  <si>
    <t xml:space="preserve">Suministro y montaje de Central de vacío medicinal compacta marca Gardner Denver (Central ALMV 303.3.1000 T3) o equivalente con marcado CE clase IIa (dispositivo médico). Sistema de regulación de vacío estable flexo, que permite utilizar un tanque de menor tamaño y tener mejor rendimiento el equipo.  Equipo Vertical con un peso de 885 Kg. y depósito acumulador Vertical de 1000 litros con sistema Flexo, sino uno de 2000 litros.  Con unas dimensiones del equipo (Largo, Ancho y Alto) de, 1686x650x1.950 mm. Doble sistema de filtración antibacteriana tipo Walker. Pote para recuperación de condensados, mangueras de succión y escape incluidas. Con sistema de bombas Elmo Rietschle VC303 lubricadas en aceite. Diseño compacto con 3 bombas de vacío con capacidad nominal de 300 m3/h cada una. Alimentación eléctrica a 380V y una potencia total (3 x 5,5 Kw.). Nivel sonoro de 70dB(A). Sistema de control T3. Según normativa CE/9342 y ISO 7396-1. Listo para conectar y usar._x000D_
Comprende todos los trabajos, materiales y medios auxiliares necesarios para dejar la unidad completa, totalmente instalada, probada y en perfecto estado de funcionamiento._x000D_
</t>
  </si>
  <si>
    <t>19GM052</t>
  </si>
  <si>
    <t xml:space="preserve">Suministro y montaje de Depósito de Vacío_x000D_
De acuerdo con: _x000D_
 La directiva europea 93/42/CE, modificada por la directiva 2007/47/CE, para los equipos sanitarios de clase IIºb _x000D_
Características: _x000D_
 Volumen: 1000 L_x000D_
 Peso: 250 kg_x000D_
 Presión de Servicio: Vacío_x000D_
 Dimensiones: h= 2350 mm Ø 800mm_x000D_
 Temperatura de Servicio: + 5ºC a + 50ºC_x000D_
Comprende todos los trabajos, materiales y medios auxiliares necesarios para dejar la unidad completa, totalmente instalada, probada y en perfecto estado de funcionamiento._x000D_
</t>
  </si>
  <si>
    <t>19GM053</t>
  </si>
  <si>
    <t xml:space="preserve">Suministro y montaje de Sistema de regulación de vacío para optimizar el nº de arranques del sistema._x000D_
Comprende todos los trabajos, materiales y medios auxiliares necesarios para dejar la unidad completa, totalmente instalada, probada y en perfecto estado de funcionamiento._x000D_
</t>
  </si>
  <si>
    <t>19GM054</t>
  </si>
  <si>
    <t xml:space="preserve">Suministro y montaje de Sensor de temperatura de aceite._x000D_
Comprende todos los trabajos, materiales y medios auxiliares necesarios para dejar la unidad completa, totalmente instalada, probada y en perfecto estado de funcionamiento._x000D_
</t>
  </si>
  <si>
    <t>19GM055</t>
  </si>
  <si>
    <t>Suministro y montaje de Sensor de nivel de aceite.
Comprende todos los trabajos, materiales y medios auxiliares necesarios para dejar la unidad completa, totalmente instalada, probada y en perfecto estado de funcionamiento.</t>
  </si>
  <si>
    <t>19GM056</t>
  </si>
  <si>
    <t>Suministro y montaje de Sensor de temperatura Sala. 
Comprende todos los trabajos, materiales y medios auxiliares necesarios para dejar la unidad completa, totalmente instalada, probada y en perfecto estado de funcionamiento.</t>
  </si>
  <si>
    <t>19GM057</t>
  </si>
  <si>
    <t>Suministro y montaje de Diferencial de Corriente independiente por cada bomba.
Comprende todos los trabajos, materiales y medios auxiliares necesarios para dejar la unidad completa, totalmente instalada, probada y en perfecto estado de funcionamiento.</t>
  </si>
  <si>
    <t>19GM058</t>
  </si>
  <si>
    <t>Suministro y montaje de Bandeja de recogida de aceite. 
Comprende todos los trabajos, materiales y medios auxiliares necesarios para dejar la unidad completa, totalmente instalada, probada y en perfecto estado de funcionamiento.</t>
  </si>
  <si>
    <t>19GM059</t>
  </si>
  <si>
    <t>Suministro y montaje de Bornero de Repetición de Alarmas por contactos Relé.
Comprende todos los trabajos, materiales y medios auxiliares necesarios para dejar la unidad completa, totalmente instalada, probada y en perfecto estado de funcionamiento.</t>
  </si>
  <si>
    <t>COLECTORES</t>
  </si>
  <si>
    <t>19GM060</t>
  </si>
  <si>
    <t>Suministro y montaje de Colector de oxígeno medicinal, fabricado en cobre medicinal de acuerdo a la norma UNE EN 13348,  compuesto por:
-1 ud colector oxígeno fabricado en cobre medicinal de Ø42 mm.
-1 ud entrada de Ø28 mm + válvula de corte de Ø28 mm.
-1 ud entrada de Ø15 mm + válvula de corte de Ø15 mm.
-1 ud salida de Ø22 mm + válvula de corte de Ø22 mm.
-6 ud salida de Ø15 mm + válvula de corte de Ø15 mm.
-1 ud salida reserva de Ø22 mm + válvula de corte de Ø22 mm.
-1 ud elemento de medida de presión 0-12 bar + válvula de corte de Ø12 mm.
-1 ud toma rápida de emergencia de oxígeno medicinal.</t>
  </si>
  <si>
    <t>19GM061</t>
  </si>
  <si>
    <t>Suministro y montaje de Colector de aire medicinal a 4 bares, fabricado en cobre medicinal de acuerdo a la norma UNE EN 13348,  compuesto por:
-1 ud colector aire medicinal fabricado en cobre medicinal de Ø35 mm.
-1 ud entrada de Ø28 mm + válvula de corte de Ø28 mm.
-1 ud entrada de Ø15 mm + válvula de corte de Ø15 mm.
-1 ud salida de Ø22 mm + válvula de corte de Ø22 mm para by-pass con colector de aire medicinal a 8 bar.
-6 ud salida de Ø15 mm + válvula de corte de Ø15 mm.
-1 ud salida reserva de Ø15 mm + válvula de corte de Ø15 mm.
-1 ud elemento de medida de presión 0-12 bar + válvula de corte de Ø12 mm.
-1 ud toma rápida de emergencia de aire medicinal 4 bar.</t>
  </si>
  <si>
    <t>19GM062</t>
  </si>
  <si>
    <t>Suministro y montaje de Colector de aire medicinal a 8 bares, fabricado en cobre medicinal de acuerdo a la norma UNE EN 13348,  compuesto por:
-1 ud colector aire medicinal fabricado en cobre medicinal de Ø35 mm.
-1 ud entrada de Ø18 mm + válvula de corte de Ø18 mm.
-1 ud entrada de Ø22 mm para by-pass con colector de aire medicinal a 4 bar.
-4 ud salida de Ø15 mm + válvula de corte de Ø15 mm.
-1 ud salida reserva de Ø15 mm + válvula de corte de Ø15 mm.
-1 ud elemento de medida de presión 0-12 bar + válvula de corte de Ø12 mm.
-1 ud toma rápida de emergencia de aire medicinal 8 bar.</t>
  </si>
  <si>
    <t>19GM063</t>
  </si>
  <si>
    <t>Suministro y montaje de Colector de protóxido de nitrógeno, fabricado en cobre medicinal de acuerdo a la norma UNE EN 13348,  compuesto por:
-1 ud colector protóxido de nitrógeno fabricado en cobre medicinal de Ø22 mm.
-1 ud entrada de Ø15 mm + válvula de corte de Ø15 mm.
-3 ud salida de Ø15 mm + válvula de corte de Ø15 mm.
-1 ud salida reserva de Ø15 mm + válvula de corte de Ø15 mm.
-1 ud elemento de medida de presión 0-12 bar + válvula de corte de Ø12 mm.
 -1 ud toma rápida de emergencia de protóxido de nitrógeno.</t>
  </si>
  <si>
    <t>19GM064</t>
  </si>
  <si>
    <t>Suministro y montaje de Colector de dióxido de carbono, fabricado en cobre medicinal de acuerdo a la norma UNE EN 13348,  compuesto por:
-1 ud colector dióxido de carbono fabricado en cobre medicinal de Ø22 mm.
-1 ud entrada de Ø15 mm + válvula de corte de Ø15 mm.
-3 ud salida de Ø15 mm + válvula de corte de Ø15 mm.
-1 ud salida reserva de Ø15 mm + válvula de corte de Ø15 mm.
-1 ud elemento de medida de presión 0-12 bar + válvula de corte de Ø12 mm.
 -1 ud toma rápida de emergencia de protóxido de nitrógeno.</t>
  </si>
  <si>
    <t>19GM065</t>
  </si>
  <si>
    <t>Suministro y montaje de Colector de vacío medicinal, fabricado en acero inoxidable AISI 316L, limpio y desengrasado, unión mediante soldadura TIG, compuesto por:
-1 ud colector vacío medicinal fabricado en acero inoxidable AISI 316L de Ø3´´.
-1 ud entrada de Ø2´´ mm + válvula de corte de Ø2´´.
-2 ud salida de Ø42 mm + válvula de corte de Ø42 mm.
-5 ud salida de Ø35 mm + válvula de corte de Ø35 mm.
-1 ud salida de Ø15 mm + válvula de corte de Ø15 mm.
-1 ud salida reserva de Ø35 mm + válvula de corte de Ø35 mm.
-1 ud elemento de medida de presión 0-(-900) mbar + válvula de corte de Ø12 mm.
 -1 ud toma rápida de emergencia de vacío medicinal.</t>
  </si>
  <si>
    <t>CUADROS REGULACIÓN</t>
  </si>
  <si>
    <t>19GM099</t>
  </si>
  <si>
    <t>Suministro y montaje de Cuadro de regulación de AIRE MED 8 BAR Y VACÍO  compuesto por las unidades descritas en el PPT, en el apartado de cuadros de regulación.</t>
  </si>
  <si>
    <t>19GM104</t>
  </si>
  <si>
    <t>Suministro y montaje de Cuadro de regulación de AIRE MED 4 BAR Y VACÍO, compuesto por las unidades descritas en el PPT, en el apartado de cuadros de regulación.</t>
  </si>
  <si>
    <t>19GM110</t>
  </si>
  <si>
    <t>Suministro y montaje de Cuadro de regulación de OXÍGENO Y VACÍO, compuesto por las unidades descritas en el PPT, en el apartado de cuadros de regulación.</t>
  </si>
  <si>
    <t>19GM115</t>
  </si>
  <si>
    <t>Suministro y montaje de Cuadro de regulación de AIRE MED 4 BAR, PROTÓXIDO, EGA Y VACÍO, compuesto por las unidades descritas en el PPT, en el apartado de cuadros de regulación.</t>
  </si>
  <si>
    <t>19GM123</t>
  </si>
  <si>
    <t>Suministro y montaje de Cuadro de regulación de OXÍGENO, AIRE MED 4 BAR, AIRE MED 8 BAR Y VACÍO, compuesto por las unidades descritas en el PPT, en el apartado de cuadros de regulación.</t>
  </si>
  <si>
    <t>19GM130</t>
  </si>
  <si>
    <t>Suministro y montaje de Cuadro de regulación de AIRE MED 4 BAR, AIRE MED 8 BAR, PROTÓXIDO, EGA, CO2 Y VACÍO , compuesto por las unidades descritas en el PPT, en el apartado de cuadros de regulación.</t>
  </si>
  <si>
    <t>19GM140</t>
  </si>
  <si>
    <t>Suministro y montaje de Cuadro de regulación de OXÍGENO DOBLE, AIRE MED 4 BAR Y VACÍO, compuesto por las unidades descritas en el PPT, en el apartado de cuadros de regulación.</t>
  </si>
  <si>
    <t>19GM146</t>
  </si>
  <si>
    <t>Suministro y montaje de Cuadro de regulación de OXÍGENO, AIRE MED 8 BAR Y VACÍO, compuesto por las unidades descritas en el PPT, en el apartado de cuadros de regulación.</t>
  </si>
  <si>
    <t>CANALIZACIÓN</t>
  </si>
  <si>
    <t>19GM152</t>
  </si>
  <si>
    <t>m</t>
  </si>
  <si>
    <t xml:space="preserve">Suministro e instalación de Tubería de cobre clase dura, no arsenical, limpia y desengrasada para gases medicinales, según EN-13348 de 10 mm , de diámetro y 1 mm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</si>
  <si>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19GM153</t>
  </si>
  <si>
    <t xml:space="preserve">Ml. Suministro e instalación de Tubería de cobre clase dura, no arsenical, limpia y desengrasada para gases medicinales, según EN-13348 de 12mm de diámetro y 1 mm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</si>
  <si>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19GM154</t>
  </si>
  <si>
    <t xml:space="preserve">Ml. Suministro e instalación de Tubería de cobre clase dura, no arsenical, limpia y desengrasada para gases medicinales, según EN-13348 de 15 mm de diámetro y 1 mm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</si>
  <si>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19GM155</t>
  </si>
  <si>
    <t xml:space="preserve">Suministro e instalación de Tubería de cobre clase dura, no arsenical, limpia y desengrasada para gases medicinales, según EN-13348 de 18 mm de diámetro y 1 mm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</si>
  <si>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19GM156</t>
  </si>
  <si>
    <t xml:space="preserve">Suministro e instalación de Tubería de cobre clase dura, no arsenical, limpia y desengrasada para gases medicinales, según EN-13348 de 22 mm de diámetro y 1 mm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</si>
  <si>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19GM157</t>
  </si>
  <si>
    <t xml:space="preserve">Suministro e instalación de Tubería de cobre clase dura, no arsenical, limpia y desengrasada para gases medicinales, según EN-13348 de 28 mm de diámetro y 1 mm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</si>
  <si>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19GM158</t>
  </si>
  <si>
    <t xml:space="preserve">Ml. Suministro e instalación de Tubería de cobre clase dura, no arsenical, limpia y desengrasada para gases medicinales, según EN-13348 de 35 mm de diámetro y 1 mm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</si>
  <si>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19GM159</t>
  </si>
  <si>
    <t xml:space="preserve">Ml. Suministro e instalación de Tubería de cobre clase dura, no arsenical, limpia y desengrasada para gases medicinales, según EN-13348 de 42 mm de diámetro  y 1,5 m de espesor, soldada con aleación de plata A.P.F., y con p.p. de accesorios y elementos de sustentación completamente instalada y probada, señalización del gas y sentido de flujo del mismo, según normativa UNE EN 7396-1._x000D_
Comprende todos los trabajos, materiales y medios auxiliares necesarios para dejar la unidad completa, totalmente instalada, probada y en perfecto estado de funcionamiento,  y normativa vigente._x000D_
</t>
  </si>
  <si>
    <t>SECTORIZACIÓN</t>
  </si>
  <si>
    <t>19GM160</t>
  </si>
  <si>
    <t>Suministro y montaje deVálvula de corta de un cuarto de vuelta tipo bola con cuerpo de latón, con asientos y juntas de PTFE. PN40. Desengrasada uso oxígeno. Diámetro:12mm. Visualización inmediata de posición abierta o cerrada.
Comprende todos los trabajos, materiales y medios auxiliares necesarios para dejar la unidad completa, totalmente instalada, probada y en perfecto estado de funcionamiento,  y normativa vigente.</t>
  </si>
  <si>
    <t>19GM161</t>
  </si>
  <si>
    <t>Suministro y montaje de Válvula de corte de un cuarto de vuelta tipo bola con cuerpo de latón, con asientos y juntas de PTFE. PN40. Desengrasada uso oxígeno. Diámetro:15mm. Visualización inmediata de posición abierta o cerrada.
Comprende todos los trabajos, materiales y medios auxiliares necesarios para dejar la unidad completa, totalmente instalada, probada y en perfecto estado de funcionamiento,  y normativa vigente.</t>
  </si>
  <si>
    <t>19GM162</t>
  </si>
  <si>
    <t>Suministro y montaje de Válvula de corte de un cuarto de vuelta tipo bola con cuerpo de latón, con asientos y juntas de PTFE. PN40. Desengrasada uso oxígeno. Diámetro:18mm. Visualización inmediata de posición abierta o cerrada.
Comprende todos los trabajos, materiales y medios auxiliares necesarios para dejar la unidad completa, totalmente instalada, probada y en perfecto estado de funcionamiento,  y normativa vigente.</t>
  </si>
  <si>
    <t>19GM163</t>
  </si>
  <si>
    <t>Suministro y montaje de Válvula de corte de un cuarto de vuelta tipo bola con cuerpo de latón, con asientos y juntas de PTFE. PN40. Desengrasada uso oxígeno. Diámetro:22mm. Visualización inmediata de posición abierta o cerrada.
Comprende todos los trabajos, materiales y medios auxiliares necesarios para dejar la unidad completa, totalmente instalada, probada y en perfecto estado de funcionamiento,  y normativa vigente.</t>
  </si>
  <si>
    <t>19GM164</t>
  </si>
  <si>
    <t>Suministro y montaje deVálvula de corte de un cuarto de vuelta tipo bola con cuerpo de latón, con asientos y juntas de PTFE. PN40. Desengrasada uso oxígeno. Diámetro:32mm. Visualización inmediata de posición abierta o cerrada.
Comprende todos los trabajos, materiales y medios auxiliares necesarios para dejar la unidad completa, totalmente instalada, probada y en perfecto estado de funcionamiento,  y normativa vigente.</t>
  </si>
  <si>
    <t>19GM165</t>
  </si>
  <si>
    <t>Suministro y montaje de  Válvula de corte de un cuarto de vuelta tipo bola con cuerpo de latón, con asientos y juntas de PTFE. PN40. Desengrasada uso oxígeno. Diámetro:42mm. Visualización inmediata de posición abierta o cerrada.
Comprende todos los trabajos, materiales y medios auxiliares necesarios para dejar la unidad completa, totalmente instalada, probada y en perfecto estado de funcionamiento,  y normativa vigente.</t>
  </si>
  <si>
    <t>PUNTOS DE CONSUMO</t>
  </si>
  <si>
    <t>19GM167</t>
  </si>
  <si>
    <t>Suministro y montaje de Toma rápida de oxígeno BM marca Air Liquide Medical Systems del grupo Air Liquide o equivalente con marcado CE Clase IIb (dispositivo Médico), con trazabilidad (por lotes en el monobloque y por fecha en la guía tobera de la válvula de filtro). Compuesta por cuerpo monobloque (patentado) que evita los montajes incorrectos, la inversión de fluidos y es exclusiva para cada gas desde fabricación. Provista de sistema de doble válvula, de utilización y de retención, que permite desmontar la válvula de utilización durante las operaciones propias de mantenimiento, sin interferir en la normal utilización del resto de las tomas rápidas situadas en un mismo servicio. Permite la trazabilidad de mantenimiento (fecha de fabricación visible), con válvula de utilización contenida en cartucho con filtro de partículas. Caja contenedora de la toma rápida con tapa basculante sobre la que aparece la denominación y advertencias de seguridad. Según UNE 7396-1, NFS 90-155 y NFS 90-156.
Comprende todos los trabajos, materiales y medios auxiliares necesarios para dejar la unidad completa, totalmente instalada, probada y en perfecto estado de funcionamiento,  y normativa vigente.</t>
  </si>
  <si>
    <t>19GM170</t>
  </si>
  <si>
    <t>Suministro y montaje de  TOMA Med BM VACÍO
Toma rápida de vacío BM marca Air Liquide Medical Systems del grupo Air Liquide o equivalente con marcado CE Clase IIb (dispositivo Médico), con trazabilidad (por lotes en el monobloque y por fecha en la guía tobera de la válvula de filtro). Compuesta por cuerpo monobloque (patentado) que evita los montajes incorrectos, la inversión de fluidos y es exclusiva para cada gas desde fabricación. Provista de sistema de doble válvula, de utilización y de retención, que permite desmontar la válvula de utilización durante las operaciones propias de mantenimiento, sin interferir en la normal utilización del resto de las tomas rápidas situadas en un mismo servicio. Permite la trazabilidad de mantenimiento (fecha de fabricación visible), con válvula de utilización contenida en cartucho con filtro de partículas. Caja contenedora de la toma rápida con tapa basculante sobre la que aparece la denominación y advertencias de seguridad. Según UNE 7396-1, NFS 90-155 y NFS 90-156.
Comprende todos los trabajos, materiales y medios auxiliares necesarios para dejar la unidad completa, totalmente instalada, probada y en perfecto estado de funcionamiento,  y normativa vigente.</t>
  </si>
  <si>
    <t>19GM173</t>
  </si>
  <si>
    <t>Suministro y montaje deToma rápida de aire medicinal BM marca Air Liquide Medical Systems del grupo Air Liquide o equivalente con marcado CE Clase IIb (dispositivo Médico), con trazabilidad (por lotes en el monobloque y por fecha en la guía tobera de la válvula de filtro). Compuesta por cuerpo monobloque que evita los montajes incorrectos, la inversión de fluidos y es exclusiva para cada gas desde fabricación. Provista de sistema de doble válvula, de utilización y de retención, que permite desmontar la válvula de utilización durante las operaciones propias de mantenimiento, sin interferir en la normal utilización del resto de las tomas rápidas situadas en un mismo servicio. Permite la trazabilidad de mantenimiento (fecha de fabricación visible), con válvula de utilización contenida en cartucho con filtro de partículas. Caja contenedora de la toma rápida con tapa basculante sobre la que aparece la denominación y advertencias de seguridad. Según UNE 7396-1, NFS 90-155 y NFS 90-156.
Comprende todos los trabajos, materiales y medios auxiliares necesarios para dejar la unidad completa, totalmente instalada, probada y en perfecto estado de funcionamiento,  y normativa vigente.</t>
  </si>
  <si>
    <t>19GM176</t>
  </si>
  <si>
    <t>Suministro y montaje de Toma rápida de protóxido de nitrógeno BM marca Air Liquide Medical Systems del grupo Air Liquide o equivalente con marcado CE Clase IIb (dispositivo Médico), con trazabilidad (por lotes en el monobloque y por fecha en la guía tobera de la válvula de filtro). Compuesta por cuerpo monobloque que evita los montajes incorrectos, la inversión de fluidos y es exclusiva para cada gas desde fabricación. Provista de sistema de doble válvula, de utilización y de retención, que permite desmontar la válvula de utilización durante las operaciones propias de mantenimiento, sin interferir en la normal utilización del resto de las tomas rápidas situadas en un mismo servicio. Permite la trazabilidad de mantenimiento (fecha de fabricación visible), con válvula de utilización contenida en cartucho con filtro de partículas. Caja contenedora de la toma rápida con tapa basculante sobre la que aparece la denominación y advertencias de seguridad. Según UNE 7396-1, NFS 90-155 y NFS 90-156.
Comprende todos los trabajos, materiales y medios auxiliares necesarios para dejar la unidad completa, totalmente instalada, probada y en perfecto estado de funcionamiento,  y normativa vigente.</t>
  </si>
  <si>
    <t>19GM179</t>
  </si>
  <si>
    <t>Suministro y montaje de Toma rápida de aire motor BM marca Air Liquide Medical Systems del grupo Air Liquide o equivalente con marcado CE Clase IIb (dispositivo Médico), con trazabilidad (por lotes en el monobloque y por fecha en la guía tobera de la válvula de filtro). Compuesta por cuerpo monobloque que evita los montajes incorrectos, la inversión de fluidos y es exclusiva para cada gas desde fabricación. Provista de sistema de doble válvula, de utilización y de retención, que permite desmontar la válvula de utilización durante las operaciones propias de mantenimiento, sin interferir en la normal utilización del resto de las tomas rápidas situadas en un mismo servicio. Permite la trazabilidad de mantenimiento (fecha de fabricación visible), con válvula de utilización contenida en cartucho con filtro de partículas. Caja contenedora de la toma rápida con tapa basculante sobre la que aparece la denominación y advertencias de seguridad. Según UNE 7396-1, NFS 90-155 y NFS 90-156.
Comprende todos los trabajos, materiales y medios auxiliares necesarios para dejar la unidad completa, totalmente instalada, probada y en perfecto estado de funcionamiento,  y normativa vigente.</t>
  </si>
  <si>
    <t>19GM182</t>
  </si>
  <si>
    <t>Suministro y montaje de Toma rápida de dióxido de carbono BM marca Air Liquide Medical Systems del grupo Air Liquide o equivalente con marcado CE Clase IIb (dispositivo Médico), con trazabilidad (por lotes en el monobloque y por fecha en la guía tobera de la válvula de filtro). Compuesta por cuerpo monobloque que evita los montajes incorrectos, la inversión de fluidos y es exclusiva para cada gas desde fabricación. Provista de sistema de doble válvula, de utilización y de retención, que permite desmontar la válvula de utilización durante las operaciones propias de mantenimiento, sin interferir en la normal utilización del resto de las tomas rápidas situadas en un mismo servicio. Permite la trazabilidad de mantenimiento (fecha de fabricación visible), con válvula de utilización contenida en cartucho con filtro de partículas. Caja contenedora de la toma rápida con tapa basculante sobre la que aparece la denominación y advertencias de seguridad. Según UNE 7396-1, NFS 90-155 y NFS 90-156.
Comprende todos los trabajos, materiales y medios auxiliares necesarios para dejar la unidad completa, totalmente instalada, probada y en perfecto estado de funcionamiento,  y normativa vigente.</t>
  </si>
  <si>
    <t>19GM184</t>
  </si>
  <si>
    <t>Suministro y montaje de Toma rápida de evacuación de gases anestésicos SEGA para empotrar marca Air Liquide Medical Systems del grupo Air Liquide o equivalente con marcado CE Clase IIa (dispositivo Médico), con trazabilidad. Compuesta por cuerpo que evita los montajes incorrectos y la inversión de fluidos. Crea una depresión por sistema venturi utilizando aire medicinal, con piloto de funcionamiento, con válvula antiretorno. Denominación de gas en la propia toma.  Según UNE 7396-2.
Comprende todos los trabajos, materiales y medios auxiliares necesarios para dejar la unidad completa, totalmente instalada, probada y en perfecto estado de funcionamiento,  y normativa vigente.</t>
  </si>
  <si>
    <t>19GM185</t>
  </si>
  <si>
    <t>Suministro y montaje de Armario de protección para las tomas de gases medicinales en habitaciones específicas.
Realizado en acero.
Envolvente pintado en RAL 9010 liso.
Puerta pinatda en RAL 9010 liso.
Anclaje de puerta mediante pestañas.
Marco embellecedor.
Cerradura mediante llave de seguridad.
Medidas 183 mm x 307 mm x 75 mm.</t>
  </si>
  <si>
    <t>ALARMAS DE SUMINISTRO</t>
  </si>
  <si>
    <t>19GM186</t>
  </si>
  <si>
    <t>Suministro y montaje de CUADRO ALARMAS CENTRALES DE PRODUCCIÓN compuesto por, Sistema de Monitorización y Alarma de presiones de gases y vacío por medio de sensores de presión analógicos 4-20 mA y contactores. Visualización de las presiones y de mensajes de alarma en pantalla LCD, alarmas visuales y sonoras con doble visualización. Posibilidad de conexión a una GTC (Gestión Técnica Centralizada) por enlace Modbus o mediante caja de transferencia de alarma de síntesis con contacto en seco. Caja negra transferible a PC (almacenamiento de los últimos 50 eventos). Incluidos los metros de cable necesarios de conexionado por captador de presión y vacío. Posibilidad de múltiples configuraciones con unidades espejos y repetidores de alarma. Denominación de cada gas. Según UNE 7396-1, EN 60601-1 e IEC 60601</t>
  </si>
  <si>
    <t>19GM187</t>
  </si>
  <si>
    <t>Suministro y montaje de CUADRO DE ALARMAS 1 GAS Y VACÍO compuesto por Sistema de Monitorización y Alarma de presiones de 1 gas y vacío por medio de sensores de presión analógicos 4-20 mA y contactores. Visualización de las presiones y de mensajes de alarma en pantalla LCD, alarmas visuales y sonoras con doble visualización. Posibilidad de conexión a una GTC (Gestión Técnica Centralizada) por enlace Modbus o mediante caja de transferencia de alarma de síntesis con contacto en seco. Caja negra transferible a PC (almacenamiento de los últimos 50 eventos). Incluidos los metros de cable necesarios de conexionado por captador de presión y vacío. Posibilidad de múltiples configuraciones con unidades espejos y repetidores de alarma. Denominación de cada gas. Según UNE 7396-1, EN 60601-1 e IEC 60601-1-2</t>
  </si>
  <si>
    <t>19GM188</t>
  </si>
  <si>
    <t>Suministro y montaje de CUADRO DE ALARMAS 2 GASES Y VACÍO compuesto por, Sistema de Monitorización y Alarma de presiones de 2 gases y vacío por medio de sensores de presión analógicos 4-20 mA y contactores. Visualización de las presiones y de mensajes de alarma en pantalla LCD, alarmas visuales y sonoras con doble visualización. Posibilidad de conexión a una GTC (Gestión Técnica Centralizada) por enlace Modbus o mediante caja de transferencia de alarma de síntesis con contacto en seco. Caja negra transferible a PC (almacenamiento de los últimos 50 eventos). Incluidos los metros de cable necesarios de conexionado por captador de presión y vacío. Posibilidad de múltiples configuraciones con unidades espejos y repetidores de alarma. Denominación de cada gas. Según UNE 7396-1, EN 60601-1 e IEC 60601-1-2</t>
  </si>
  <si>
    <t>19GM189</t>
  </si>
  <si>
    <t>Suministro y montaje de CUADRO DE ALARMAS 3 GASES Y VACÍO compuesto por, Sistema de Monitorización y Alarma de presiones de 3 gases y vacío por medio de sensores de presión analógicos 4-20 mA y contactores. Visualización de las presiones y de mensajes de alarma en pantalla LCD, alarmas visuales y sonoras con doble visualización. Posibilidad de conexión a una GTC (Gestión Técnica Centralizada) por enlace Modbus o mediante caja de transferencia de alarma de síntesis con contacto en seco. Caja negra transferible a PC (almacenamiento de los últimos 50 eventos). Incluidos los metros de cable necesarios de conexionado por captador de presión y vacío. Posibilidad de múltiples configuraciones con unidades espejos y repetidores de alarma. Denominación de cada gas. Según UNE 7396-1, EN 60601-1 e IEC 60601-1-2</t>
  </si>
  <si>
    <t>19GM190</t>
  </si>
  <si>
    <t>Suministro y montaje de CUADRO DE ALARMAS 4 GASES Y VACÍO compuesto por, Sistema de Monitorización y Alarma de presiones de 4 gases y vacío por medio de sensores de presión analógicos 4-20 mA y contactores. Visualización de las presiones y de mensajes de alarma en pantalla LCD, alarmas visuales y sonoras con doble visualización. Posibilidad de conexión a una GTC (Gestión Técnica Centralizada) por enlace Modbus o mediante caja de transferencia de alarma de síntesis con contacto en seco. Caja negra transferible a PC (almacenamiento de los últimos 50 eventos). Incluidos los metros de cable necesarios de conexionado por captador de presión y vacío. Posibilidad de múltiples configuraciones con unidades espejos y repetidores de alarma. Denominación de cada gas. Según UNE 7396-1, EN 60601-1 e IEC 60601-1-2</t>
  </si>
  <si>
    <t>19GM191</t>
  </si>
  <si>
    <t>Suministro y montaje de CUADRO DE ALARMAS 6 GASES Y VACÍO compuesto por, Sistema de Monitorización y Alarma de presiones de 6 gases y vacío por medio de sensores de presión analógicos 4-20 mA y contactores. Visualización de las presiones y de mensajes de alarma en pantalla LCD, alarmas visuales y sonoras con doble visualización. Posibilidad de conexión a una GTC (Gestión Técnica Centralizada) por enlace Modbus o mediante caja de transferencia de alarma de síntesis con contacto en seco. Caja negra transferible a PC (almacenamiento de los últimos 50 eventos). Incluidos los metros de cable necesarios de conexionado por captador de presión y vacío. Posibilidad de múltiples configuraciones con unidades espejos y repetidores de alarma. Denominación de cada gas. Según UNE 7396-1, EN 60601-1 e IEC 60601-1-2</t>
  </si>
  <si>
    <t>EQUIPAMIENTO HABITACIONES</t>
  </si>
  <si>
    <t>19GM212</t>
  </si>
  <si>
    <t xml:space="preserve">Suministro y montaje de Cabecero pared horizontal para hospitalización marca Normalit Ardys o equivalente _x000D_
Longitud 3,5 metros_x000D_
Color RAL a definir por D.F._x000D_
Módulos de iluminaciones (suministro y montaje)_x000D_
2 x Luminaria de Lectura 1 x 12 W LED, 2 módulos Low_x000D_
2 x Luminaria de Ambiente 1 x 48 W LED, 4 módulos High_x000D_
Control de las iluminaciones (suministro y montaje)_x000D_
2 x Modulo de trafo y 2 teleruptores_x000D_
Baja tensión 0-48V (montaje)_x000D_
2 x Montaje mecanismo llamada_x000D_
2 x Montaje placa mecanismo llamada_x000D_
2 x Montaje embellecedor mecanismo llamada_x000D_
Voz-Datos_x000D_
2 x Montaje Toma de voz-datos doble_x000D_
Baja tension 230V (suministro y montaje)_x000D_
8 x Enchufe 2x10/16 A+T Schuko blanca_x000D_
Gases medicinales ( suministro y montaje)_x000D_
2 x Montaje y pretubaje de 1 toma O2 Air Liquide o equivalente_x000D_
2 x Montaje y pretubaje de 1 toma Vacío Air Liquide o equivalente_x000D_
TRAGSA suministrara los mecanismos de llamada enfermera y tomas de voz datos, en resto de  materiales y medios auxiliares necesarios para dejar la unidad completa, totalmente instalada, probada y en perfecto estado de funcionamiento lo suministrará el adjudicatario._x000D_
</t>
  </si>
  <si>
    <t>EQUIPAMIENTO BOXES HOSPITAL DE DIA</t>
  </si>
  <si>
    <t>19GM213</t>
  </si>
  <si>
    <t xml:space="preserve">Suministro y montaje de Cabecero pared horizontal para hospitalización marca Air Liquide Medicinal o equivalente_x000D_
Longitud 1,6 metros_x000D_
Color RAL a definir por D.F_x000D_
Módulos de iluminaciones (suministro y montaje)_x000D_
1 x Luminaria de Lectura 1 x 12 W LED, 2 módulos Low_x000D_
1 x Luminaria de Ambiente 1 x 48 W LED, 4 módulos High_x000D_
Control de las iluminaciones (suministro y montaje)_x000D_
1 x Modulo de trafo y 2 teleruptores_x000D_
Baja tensión 0-48V (montaje)_x000D_
1 x Montaje mecanismo llamada_x000D_
1 x Montaje placa mecanismo llamada_x000D_
1 x Montaje embellecedor mecanismo llamada_x000D_
Baja tensión 230V (suministro y montaje)_x000D_
4 x Enchufe 2x10/16 A+T Schuko blanca_x000D_
Gases medicinales suministro y montaje)_x000D_
1 x Montaje y pretubaje de 1 toma O2 Air Liquide_x000D_
1 x Montaje y pretubaje de 1 toma Vacío Air Liquide_x000D_
TRAGSA suministrara los mecanismos de llamada, en resto de  materiales y medios auxiliares necesarios para dejar la unidad completa, totalmente instalada, probada y en perfecto estado de funcionamiento lo suministrará el adjudicatario._x000D_
</t>
  </si>
  <si>
    <t>EQUIPAMIENTO UTPR</t>
  </si>
  <si>
    <t>19GM214</t>
  </si>
  <si>
    <t xml:space="preserve">Suministro y montaje de Cabecero pared horizontal para hospitalización marca Air Liquide Medicinal o equivalente_x000D_
Longitud 1,6 metros_x000D_
Color RAL a definir por D.F_x000D_
Módulos de iluminaciones (suministro y montaje)_x000D_
1 x Luminaria de Lectura 1 x 12 W LED, 2 módulos Low_x000D_
1 x Luminaria de Ambiente 1 x 48 W LED, 4 módulos High_x000D_
Control de las iluminaciones (suministro y montaje)_x000D_
1 x Modulo de trafo y 2 teleruptores_x000D_
Baja tensión 0-48V (montaje)_x000D_
1 x Montaje mecanismo llamada_x000D_
1 x Montaje placa mecanismo llamada_x000D_
1 x Montaje embellecedor mecanismo llamada_x000D_
Baja tensión 230V_x000D_
4 x Enchufe 2x10/16 A+T Schuko blanca_x000D_
Gases medicinales_x000D_
1 x Montaje y pretubaje de 1 toma O2 Air Liquide_x000D_
1 x Montaje y pretubaje de 1 toma Vacío Air Liquide_x000D_
TRAGSA suministrara los mecanismos de llamada, en resto de  materiales y medios auxiliares necesarios para dejar la unidad completa, totalmente instalada, probada y en perfecto estado de funcionamiento lo suministrará el adjudicatario._x000D_
</t>
  </si>
  <si>
    <t>EQUIPAMIENTO SUSPENDIDO</t>
  </si>
  <si>
    <t>EQUIPAMIENTO RCP</t>
  </si>
  <si>
    <t>19GM215</t>
  </si>
  <si>
    <t>Montaje, conexionado y puesta en servicio de Columna de servicio fija para una cama de la REA marca MAQUET modelo FIXEDCOL 1200 o equivalente, dotada de un cuerpo central con espacio suficiente para el alojamiento de tomas de gases, electricidad y datos. Fabricadas con perfiles metálicos de alta resistencia, de superficies lisas y redondeadas fáciles de limpiar y desinfectar por ausencia de tornillos y tuercas en su parte visible. 
LA COLUMNA LA SUMINISTRARA TRAGSA.</t>
  </si>
  <si>
    <t>EQUIPAMIENTO UCI</t>
  </si>
  <si>
    <t>19GM216</t>
  </si>
  <si>
    <t>EQUIPAMIENTO REA</t>
  </si>
  <si>
    <t>19GM217</t>
  </si>
  <si>
    <t>Montaje, conexionado y puesta en servicio de Columna de servicio fija para una cama de la REA marca MAQUET modelo FIXEDCOL 1200 o equivalente, dotada de un cuerpo central con espacio suficiente para el alojamiento de tomas de gases, electricidad y datos. Fabricadas con perfiles metálicos de alta resistencia, de superficies lisas y redondeadas fáciles de limpiar y desinfectar por ausencia de tornillos y tuercas en su parte visible. 
LA COLUMNA LA SUMINSITRARA TRAGSA.</t>
  </si>
  <si>
    <t>19GM218</t>
  </si>
  <si>
    <t>Montaje, conexionado y puesta en servicio de Columna de servicio fija para dos camas de la REA modelo FIXEDCOL 1000 o equivalente, dotada de un cuerpo central con espacio suficiente para el alojamiento de tomas de gases, electricidad y datos. Fabricadas con perfiles metálicos de alta resistencia, de superficies lisas y redondeadas fáciles de limpiar y desinfectar por ausencia de tornillos y tuercas en su parte visible. 
LA COLUMNA LA SUMINISTRARA TRAGSA</t>
  </si>
  <si>
    <t>EQUIPAMIENTO QUIRÓFANOS</t>
  </si>
  <si>
    <t>19GM219</t>
  </si>
  <si>
    <t>Montaje, conexionado y puesta en servicio de Brazo distribuidor simple para dar servicio a equipos de Anestesia, marca MAQUET modelo PLG II o equivalente, con movimiento vertical de 400mm y dos paneles para tomas eléctricas y de gases.
Integra control de frenado: con el giro del asidero se libera el sistema de frenos, con lo que posicionamos el equipo en donde sea necesario dentro de su alcance con un esfuerzo mínimo.
Superficies suaves: mínima cantidad de tornillos a la vista con superficies suaves y redondeadas lo cual facilita su limpieza.
LA COLUMNA LA SUMINISTRARA TRAGSA</t>
  </si>
  <si>
    <t>19GM220</t>
  </si>
  <si>
    <t>Columna de servicio para cirugía/endoscopia marca MAQUET modelo MODUEVO LIGHT 9.9 o equivalente, dotada de un cuerpo central con espacio suficiente para el alojamiento de tomas de gases, electricidad y datos. Fabricadas con perfiles metálicos de alta resistencia, de superficies lisas y redondeadas fáciles de limpiar y desinfectar por ausencia de tornillos y tuercas en su parte visible. 
LA COLUMNA LA SUMINISTRARA TRAGSA</t>
  </si>
  <si>
    <t>19GM221</t>
  </si>
  <si>
    <t>Montaje, conexionado y puesta en servicio de Lámpara quirúrgica marca MAQUET modelo VOLISTA o equivalente, compuesta de una cúpula VCS 600 DF preparada para el uso de video cámara wireless HD ready y/o FULL HD de VOLISTA o equivalente. 
Arco doble, control en cúpula y está montada sobre suspensión VCS 60 DF SINGLE, con brazo de extensión de 850 mm y brazo resorte. Radio de giro máximo de 2.186 mm y rotación sobre el eje central de 360º.
Brazo porta monitor modelo SAT XS1212 preparado para soportar monitores de hasta 30? y 12 kg de peso. Brazo de extensión de 1.200 mm + brazo resorte + soporte pantalla plana simple. Gran capacidad interna para el paso de cables.
Conjunto instalado sobre anclaje satélite, con 1 posición libre para futuro equipamiento suspendido: lámparas quirúrgica, brazos porta-monitores, brazos con bandejas, etc.
EL CONJUNTO DE LÁMPARA + BRAZO LO SUMINISTRA TRAGSA</t>
  </si>
  <si>
    <t>19GM222</t>
  </si>
  <si>
    <t>Montaje , conexionado y puesta en servicio de Lámpara quirúrgica marca MAQUET modelo VOLISTA o equivalente, compuesta de una cúpula VCS 400 DF STP, preparada para el uso de video cámara wifi HD Ready y/o FULL HD de VOLISTA . o equivalente_x000D_
Arco doble, control en cúpula y está montadas sobre suspensión VCS 40 DF SIMPLE, con brazo de extensión de 850 mm y brazo resorte. Radio de giro máximo de 2.186 mm y rotación sobre el eje central de 360º._x000D_
Brazo porta monitor modelo SAT XS1212 preparado para soportar monitores de hasta 30¨ y 12 kg de peso. Brazo de extensión de 1.200 mm + brazo resorte + soporte pantalla plana simple. Gran capacidad interna para el paso de cables._x000D_
Conjunto instalado sobre anclaje satélite, con 1 posición libre para futuro equipamiento suspendido: lámparas quirúrgicas, brazos porta-monitores, brazos con bandejas, etc._x000D_
LA LAMPARA LA SUMINISTRA TRAGSA</t>
  </si>
  <si>
    <t>19GM223</t>
  </si>
  <si>
    <t>Montaje, conexionado y puesta en servicio de Videocámara de grado médico VLT VIEW o equivalente de alta definición (HD Ready) para integrarse en todas las cúpulas Volista o equivalente. 
La transmisión de la señal a los monitores se realiza inalámbricamente mediantes sistema wireless.
La unidad de control de vídeo está incorporada en la propia cúpula. El control del zoom en la video cámara se realiza a través del regulador táctil capacitivo integrado en la cúpula.  LA VIDEOCAMARA LA SUMINISTRA TRAGSA.</t>
  </si>
  <si>
    <t>EQUIPAMIENTO PARITORIOS</t>
  </si>
  <si>
    <t>19GM224</t>
  </si>
  <si>
    <t>19GM225</t>
  </si>
  <si>
    <t>Montaje, conexionado y puesta en servicio de Columna de servicio para cirugía/endoscopia marca MAQUET modelo MODUEVO LIGHT 9.9 o equivalente, dotada de un cuerpo central con espacio suficiente para el alojamiento de tomas de gases, electricidad y datos. Fabricadas con perfiles metálicos de alta resistencia, de superficies lisas y redondeadas fáciles de limpiar y desinfectar por ausencia de tornillos y tuercas en su parte visible. 
LA COLUMNA LA SUMINISTRA TRAGSA.</t>
  </si>
  <si>
    <t>19GM226</t>
  </si>
  <si>
    <t>Montaje, conexionado y puesta en servicio de Lámpara quirúrgica marca MAQUET modelo VOLISTA o equivalente, compuesta de una cúpula VCS 600 DF preparada para el uso de video cámara wireless HD ready y/o FULL HD de VOLISTA o equivalente.
 Arco doble, control en cúpula y está montada sobre suspensión VCS 60 DF SINGLE, con brazo de extensión de 850 mm y brazo resorte. Radio de giro máximo de 2.186 mm y rotación sobre el eje central de 360º.
Brazo porta monitor modelo SAT XS1212 preparado para soportar monitores de hasta 30? y 12 kg de peso. Brazo de extensión de 1.200 mm + brazo resorte + soporte pantalla plana simple. Gran capacidad interna para el paso de cables.
Conjunto instalado sobre anclaje satélite, con 1 posición libre para futuro equipamiento suspendido: lámparas quirúrgica, brazos porta-monitores, brazos con bandejas, etc.
EL CONJUNTO LAMPARA + BRAZO LO SUMINISTRA TRAGSA.</t>
  </si>
  <si>
    <t>19GM227</t>
  </si>
  <si>
    <t>Montaje, conexionado y puesta en servicio de Lámpara quirúrgica marca MAQUET modelo VOLISTA o equivalente, compuesta de una cúpula VCS 400 DF STP, preparada para el uso de video cámara wifi HD Ready y/o FULL HD de VOLISTA o equivalente. 
Arco doble, control en cúpula y está montadas sobre suspensión VCS 40 DF SIMPLE, con brazo de extensión de 850 mm y brazo resorte. Radio de giro máximo de 2.186 mm y rotación sobre el eje central de 360º.
Brazo porta monitor modelo SAT XS1212 preparado para soportar monitores de hasta 30? y 12 kg de peso. Brazo de extensión de 1.200 mm + brazo resorte + soporte pantalla plana simple. Gran capacidad interna para el paso de cables.
Conjunto instalado sobre anclaje satélite, con 1 posición libre para futuro equipamiento suspendido: lámparas quirúrgica, brazos porta-monitores, brazos con bandejas, etc.
.EL CONJUNTO LAMPARA + BRAZO LO SUMINISTRA TRAGSA.</t>
  </si>
  <si>
    <t>19GM228</t>
  </si>
  <si>
    <t>Montaje, conexionado y puesta en servicio de Videocámara de grado médico VLT VIEW o equivalente de alta definición (HD Ready) para integrarse en todas las cúpulas Volista. 
La transmisión de la señal a los monitores se realiza inalámbricamente mediantes sistema wireless.
La unidad de control de vídeo está incorporada en la propia cúpula. El control del zoom en la video cámara se realiza a través del regulador táctil capacitivo integrado en la cúpula.
 LA VIDEOCAMARA LA SUMINISTRA TRAGSA.</t>
  </si>
  <si>
    <t>EQUIPAMIENTO REA NEONATOS</t>
  </si>
  <si>
    <t>19GM229</t>
  </si>
  <si>
    <t>Montaje, conexionado y puesta en servicio de Columna de servicio fija para una cama de la REA marca MAQUET modelo FIXEDCOL 1200 o equivalente, dotada de un cuerpo central con espacio suficiente para el alojamiento de tomas de gases, electricidad y datos. Fabricadas con perfiles metálicos de alta resistencia, de superficies lisas y redondeadas fáciles de limpiar y desinfectar por ausencia de tornillos y tuercas en su parte visible. 
LA COLUMNA LA SUMINISTRA TRAGSA.</t>
  </si>
  <si>
    <t>EQUIPAMIENTO NEONATOS</t>
  </si>
  <si>
    <t>19GM230</t>
  </si>
  <si>
    <t>Montaje, conexionado y puesta en servicio de Columna de servicio fija para una cama de la REA marca MAQUET modelo FIXEDCOL 1200 o equivalente, dotada de un cuerpo central con espacio suficiente para el alojamiento de tomas de gases, electricidad y datos. Fabricadas con perfiles metálicos de alta resistencia, de superficies lisas y redondeadas fáciles de limpiar y desinfectar por ausencia de tornillos y tuercas en su parte visible. 
 LA COLUMNA LA SUMINISTRA TRAGSA.</t>
  </si>
  <si>
    <t xml:space="preserve">Total importe base ofertado (IPSI no incluido): </t>
  </si>
  <si>
    <t>Importe de IPSI:</t>
  </si>
  <si>
    <t>Importe total ofertado (IPSI incluido):</t>
  </si>
  <si>
    <t xml:space="preserve"> € IPSI incluido.</t>
  </si>
  <si>
    <t>En caso de error aritmético en la valoración total de la oferta se atenderá a los precios unitarios ofertados. La prestación ofertada se efectuará ajustándose al Pliego que rige el presente concurso, teniéndose por no puesta cualquier aclaración o comentario introducido por los licitadores, que se oponga, contradiga, o pueda ser susceptible de una interpretación contraria a lo establecido en el citado Pliego.</t>
  </si>
  <si>
    <t>(Sello, fecha y firma del ofertante)</t>
  </si>
  <si>
    <t>[Se deben firmar todas las hojas de 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</si>
</sst>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9" x14ac:knownFonts="1">
    <font>
      <sz val="10"/>
      <name val="Arial"/>
    </font>
    <font>
      <sz val="10"/>
      <name val="Arial"/>
      <family val="2"/>
    </font>
    <font>
      <b/>
      <sz val="10"/>
      <name val="Arial"/>
      <family val="2"/>
    </font>
    <font>
      <sz val="10"/>
      <color indexed="10"/>
      <name val="Arial"/>
      <family val="2"/>
    </font>
    <font>
      <sz val="10"/>
      <color indexed="42"/>
      <name val="Arial"/>
      <family val="2"/>
    </font>
    <font>
      <b/>
      <sz val="9"/>
      <name val="Arial"/>
      <family val="2"/>
    </font>
    <font>
      <b/>
      <sz val="10"/>
      <name val="Cambria"/>
      <family val="1"/>
    </font>
    <font>
      <b/>
      <sz val="10"/>
      <color indexed="42"/>
      <name val="Arial"/>
      <family val="2"/>
    </font>
    <font>
      <i/>
      <sz val="10"/>
      <name val="Arial"/>
      <family val="2"/>
    </font>
  </fonts>
  <fills count="3">
    <fill>
      <patternFill patternType="none"/>
    </fill>
    <fill>
      <patternFill patternType="gray125"/>
    </fill>
    <fill>
      <patternFill patternType="solid">
        <fgColor rgb="FFC7C3B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left"/>
    </xf>
    <xf numFmtId="0" fontId="3" fillId="0" borderId="0" xfId="0" applyFont="1" applyAlignment="1">
      <alignment horizontal="left"/>
    </xf>
    <xf numFmtId="4" fontId="0" fillId="0" borderId="0" xfId="0" applyNumberFormat="1"/>
    <xf numFmtId="0" fontId="0" fillId="0" borderId="0" xfId="0" applyNumberFormat="1"/>
    <xf numFmtId="49" fontId="0" fillId="0" borderId="0" xfId="0" applyNumberFormat="1"/>
    <xf numFmtId="0" fontId="4" fillId="0" borderId="0" xfId="0" applyFont="1"/>
    <xf numFmtId="0" fontId="0" fillId="0" borderId="0" xfId="0" applyNumberFormat="1" applyAlignment="1">
      <alignment horizontal="center"/>
    </xf>
    <xf numFmtId="0" fontId="1" fillId="0" borderId="0" xfId="0" applyNumberFormat="1" applyFont="1"/>
    <xf numFmtId="0" fontId="0" fillId="0" borderId="0" xfId="0" applyFill="1" applyAlignment="1">
      <alignment horizontal="left"/>
    </xf>
    <xf numFmtId="0" fontId="0" fillId="0" borderId="0" xfId="0" applyAlignment="1">
      <alignment vertical="top" wrapText="1"/>
    </xf>
    <xf numFmtId="0" fontId="6" fillId="0" borderId="0" xfId="0" applyFont="1" applyAlignment="1">
      <alignment horizontal="center" vertical="center"/>
    </xf>
    <xf numFmtId="0" fontId="2" fillId="0" borderId="0" xfId="0" applyFont="1" applyBorder="1" applyAlignment="1">
      <alignment horizontal="left"/>
    </xf>
    <xf numFmtId="0" fontId="2" fillId="0" borderId="0" xfId="0" applyFont="1" applyBorder="1" applyAlignment="1">
      <alignment vertical="top" wrapText="1"/>
    </xf>
    <xf numFmtId="0" fontId="5" fillId="0" borderId="0" xfId="0" applyNumberFormat="1" applyFont="1" applyBorder="1" applyAlignment="1">
      <alignment wrapText="1"/>
    </xf>
    <xf numFmtId="4" fontId="5" fillId="0" borderId="0" xfId="0" applyNumberFormat="1" applyFont="1" applyBorder="1" applyAlignment="1">
      <alignment wrapText="1"/>
    </xf>
    <xf numFmtId="49" fontId="2" fillId="0" borderId="0" xfId="0" applyNumberFormat="1" applyFont="1"/>
    <xf numFmtId="0" fontId="2" fillId="0" borderId="0" xfId="0" applyNumberFormat="1" applyFont="1" applyAlignment="1">
      <alignment horizontal="left" vertical="top" wrapText="1" shrinkToFit="1"/>
    </xf>
    <xf numFmtId="0" fontId="2" fillId="0" borderId="0" xfId="0" applyFont="1"/>
    <xf numFmtId="0" fontId="7" fillId="0" borderId="0" xfId="0" applyFont="1"/>
    <xf numFmtId="0" fontId="1" fillId="0" borderId="0" xfId="0" applyNumberFormat="1" applyFont="1" applyAlignment="1" applyProtection="1">
      <alignment vertical="center" wrapText="1" shrinkToFit="1"/>
    </xf>
    <xf numFmtId="0" fontId="2" fillId="0" borderId="0" xfId="0" applyFont="1" applyFill="1" applyAlignment="1" applyProtection="1">
      <alignment horizontal="center" vertical="top" wrapText="1"/>
      <protection locked="0"/>
    </xf>
    <xf numFmtId="0" fontId="1" fillId="0" borderId="0" xfId="0" applyNumberFormat="1" applyFont="1" applyBorder="1" applyAlignment="1">
      <alignment horizontal="left" vertical="top" wrapText="1"/>
    </xf>
    <xf numFmtId="0" fontId="6" fillId="0" borderId="0" xfId="0" applyFont="1" applyAlignment="1">
      <alignment horizontal="center" vertical="top"/>
    </xf>
    <xf numFmtId="0" fontId="2" fillId="0" borderId="0" xfId="0" applyNumberFormat="1" applyFont="1" applyBorder="1" applyAlignment="1">
      <alignment horizontal="right" vertical="top"/>
    </xf>
    <xf numFmtId="0" fontId="1" fillId="0" borderId="0" xfId="0" applyNumberFormat="1" applyFont="1" applyAlignment="1" applyProtection="1">
      <alignment horizontal="justify" vertical="center" wrapText="1" shrinkToFit="1"/>
      <protection locked="0"/>
    </xf>
    <xf numFmtId="0" fontId="0" fillId="0" borderId="0" xfId="0" applyAlignment="1" applyProtection="1">
      <alignment horizontal="justify" vertical="center" wrapText="1" shrinkToFit="1"/>
      <protection locked="0"/>
    </xf>
    <xf numFmtId="49" fontId="0" fillId="0" borderId="0" xfId="0" applyNumberFormat="1" applyAlignment="1">
      <alignment vertical="center"/>
    </xf>
    <xf numFmtId="0" fontId="0" fillId="0" borderId="0" xfId="0" applyAlignment="1">
      <alignment vertical="center"/>
    </xf>
    <xf numFmtId="0" fontId="4" fillId="0" borderId="0" xfId="0" applyFont="1" applyAlignment="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NumberFormat="1" applyFont="1" applyFill="1" applyBorder="1" applyAlignment="1">
      <alignment vertical="center" wrapText="1"/>
    </xf>
    <xf numFmtId="4" fontId="2" fillId="2" borderId="1" xfId="0" applyNumberFormat="1" applyFont="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pplyProtection="1">
      <alignment vertical="center"/>
      <protection locked="0"/>
    </xf>
    <xf numFmtId="49" fontId="2" fillId="0" borderId="0" xfId="0" applyNumberFormat="1" applyFont="1" applyAlignment="1">
      <alignmen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NumberFormat="1" applyFont="1" applyBorder="1" applyAlignment="1">
      <alignment horizontal="right" vertical="center"/>
    </xf>
    <xf numFmtId="4" fontId="2" fillId="0" borderId="4" xfId="0" applyNumberFormat="1" applyFont="1" applyBorder="1" applyAlignment="1">
      <alignment vertical="center"/>
    </xf>
    <xf numFmtId="4" fontId="2" fillId="0" borderId="0" xfId="0" applyNumberFormat="1" applyFont="1" applyBorder="1" applyAlignment="1">
      <alignment horizontal="right" vertical="top"/>
    </xf>
    <xf numFmtId="0" fontId="0" fillId="0" borderId="0" xfId="0" applyAlignment="1">
      <alignment horizontal="justify" wrapText="1"/>
    </xf>
    <xf numFmtId="4" fontId="0" fillId="0" borderId="0" xfId="0" applyNumberFormat="1" applyAlignment="1">
      <alignment horizontal="right"/>
    </xf>
    <xf numFmtId="4" fontId="8" fillId="0" borderId="0" xfId="0" applyNumberFormat="1" applyFont="1" applyAlignment="1">
      <alignment horizontal="right"/>
    </xf>
  </cellXfs>
  <cellStyles count="1">
    <cellStyle name="Normal"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303772</xdr:colOff>
      <xdr:row>0</xdr:row>
      <xdr:rowOff>499915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322947" cy="499915"/>
        </a:xfrm>
        <a:prstGeom prst="rect">
          <a:avLst/>
        </a:prstGeom>
      </xdr:spPr>
    </xdr:pic>
    <xdr:clientData/>
  </xdr:twoCellAnchor>
  <xdr:twoCellAnchor editAs="oneCell">
    <xdr:from>
      <xdr:col>5</xdr:col>
      <xdr:colOff>0</xdr:colOff>
      <xdr:row>0</xdr:row>
      <xdr:rowOff>0</xdr:rowOff>
    </xdr:from>
    <xdr:to>
      <xdr:col>5</xdr:col>
      <xdr:colOff>499915</xdr:colOff>
      <xdr:row>0</xdr:row>
      <xdr:rowOff>499915</xdr:rowOff>
    </xdr:to>
    <xdr:pic>
      <xdr:nvPicPr>
        <xdr:cNvPr id="6" name="Imagen 5"/>
        <xdr:cNvPicPr>
          <a:picLocks noChangeAspect="1"/>
        </xdr:cNvPicPr>
      </xdr:nvPicPr>
      <xdr:blipFill>
        <a:blip xmlns:r="http://schemas.openxmlformats.org/officeDocument/2006/relationships" r:embed="rId2"/>
        <a:stretch>
          <a:fillRect/>
        </a:stretch>
      </xdr:blipFill>
      <xdr:spPr>
        <a:xfrm>
          <a:off x="5753100" y="0"/>
          <a:ext cx="499915" cy="49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167"/>
  <sheetViews>
    <sheetView tabSelected="1" topLeftCell="B4" workbookViewId="0">
      <selection activeCell="B7" sqref="B7:F7"/>
    </sheetView>
  </sheetViews>
  <sheetFormatPr baseColWidth="10" defaultRowHeight="12.75" x14ac:dyDescent="0.2"/>
  <cols>
    <col min="1" max="1" width="9.140625" style="5" hidden="1" customWidth="1"/>
    <col min="2" max="2" width="8.85546875" style="1" customWidth="1"/>
    <col min="3" max="3" width="6.42578125" style="1" customWidth="1"/>
    <col min="4" max="4" width="55.28515625" style="10" customWidth="1"/>
    <col min="5" max="5" width="11.42578125" style="4" customWidth="1"/>
    <col min="6" max="6" width="12" style="3" customWidth="1"/>
    <col min="7" max="8" width="11.42578125" hidden="1" customWidth="1"/>
  </cols>
  <sheetData>
    <row r="1" spans="1:13" ht="54" customHeight="1" x14ac:dyDescent="0.2"/>
    <row r="2" spans="1:13" ht="15" customHeight="1" x14ac:dyDescent="0.2">
      <c r="A2" s="5" t="s">
        <v>4</v>
      </c>
      <c r="B2" s="2"/>
    </row>
    <row r="3" spans="1:13" x14ac:dyDescent="0.2">
      <c r="E3" s="8"/>
    </row>
    <row r="4" spans="1:13" ht="14.25" customHeight="1" x14ac:dyDescent="0.2">
      <c r="C4" s="9"/>
      <c r="D4" s="21" t="s">
        <v>0</v>
      </c>
      <c r="E4" s="7"/>
    </row>
    <row r="5" spans="1:13" x14ac:dyDescent="0.2">
      <c r="B5" s="23" t="s">
        <v>1</v>
      </c>
      <c r="C5" s="23"/>
      <c r="D5" s="23"/>
      <c r="E5" s="23"/>
      <c r="F5" s="23"/>
      <c r="M5" s="6"/>
    </row>
    <row r="6" spans="1:13" ht="13.5" customHeight="1" x14ac:dyDescent="0.2">
      <c r="B6" s="20"/>
      <c r="C6" s="20"/>
      <c r="D6" s="20"/>
      <c r="E6" s="20"/>
      <c r="F6" s="20"/>
      <c r="M6" s="6"/>
    </row>
    <row r="7" spans="1:13" ht="89.25" customHeight="1" x14ac:dyDescent="0.2">
      <c r="B7" s="25" t="s">
        <v>5</v>
      </c>
      <c r="C7" s="26"/>
      <c r="D7" s="26"/>
      <c r="E7" s="26"/>
      <c r="F7" s="26"/>
      <c r="M7" s="6"/>
    </row>
    <row r="8" spans="1:13" s="18" customFormat="1" ht="15" customHeight="1" x14ac:dyDescent="0.2">
      <c r="A8" s="16"/>
      <c r="B8" s="47">
        <f xml:space="preserve"> + F160</f>
        <v>0</v>
      </c>
      <c r="C8" s="24"/>
      <c r="D8" s="17" t="s">
        <v>266</v>
      </c>
      <c r="E8" s="17"/>
      <c r="F8" s="17"/>
      <c r="M8" s="19"/>
    </row>
    <row r="9" spans="1:13" x14ac:dyDescent="0.2">
      <c r="B9" s="22" t="s">
        <v>2</v>
      </c>
      <c r="C9" s="22"/>
      <c r="D9" s="22"/>
      <c r="E9" s="22"/>
      <c r="F9" s="22"/>
      <c r="M9" s="6"/>
    </row>
    <row r="10" spans="1:13" x14ac:dyDescent="0.2">
      <c r="B10" s="12"/>
      <c r="C10" s="12"/>
      <c r="D10" s="13"/>
      <c r="E10" s="14"/>
      <c r="F10" s="15"/>
      <c r="M10" s="6"/>
    </row>
    <row r="11" spans="1:13" x14ac:dyDescent="0.2">
      <c r="D11" s="11" t="s">
        <v>3</v>
      </c>
      <c r="M11" s="6"/>
    </row>
    <row r="12" spans="1:13" x14ac:dyDescent="0.2">
      <c r="M12" s="6"/>
    </row>
    <row r="13" spans="1:13" s="28" customFormat="1" ht="38.25" x14ac:dyDescent="0.2">
      <c r="A13" s="27"/>
      <c r="B13" s="30" t="s">
        <v>6</v>
      </c>
      <c r="C13" s="31" t="s">
        <v>7</v>
      </c>
      <c r="D13" s="32" t="s">
        <v>8</v>
      </c>
      <c r="E13" s="33" t="s">
        <v>9</v>
      </c>
      <c r="F13" s="34" t="s">
        <v>10</v>
      </c>
      <c r="M13" s="29"/>
    </row>
    <row r="14" spans="1:13" s="28" customFormat="1" ht="19.5" customHeight="1" x14ac:dyDescent="0.2">
      <c r="A14" s="27"/>
      <c r="B14" s="35"/>
      <c r="C14" s="35"/>
      <c r="D14" s="36" t="s">
        <v>11</v>
      </c>
      <c r="E14" s="37"/>
      <c r="F14" s="38"/>
      <c r="M14" s="29"/>
    </row>
    <row r="15" spans="1:13" s="28" customFormat="1" ht="15.75" customHeight="1" x14ac:dyDescent="0.2">
      <c r="A15" s="27"/>
      <c r="B15" s="35"/>
      <c r="C15" s="35"/>
      <c r="D15" s="36" t="s">
        <v>12</v>
      </c>
      <c r="E15" s="37"/>
      <c r="F15" s="38"/>
      <c r="M15" s="29"/>
    </row>
    <row r="16" spans="1:13" s="28" customFormat="1" ht="27" customHeight="1" x14ac:dyDescent="0.2">
      <c r="A16" s="27"/>
      <c r="B16" s="35"/>
      <c r="C16" s="35"/>
      <c r="D16" s="36" t="s">
        <v>13</v>
      </c>
      <c r="E16" s="37"/>
      <c r="F16" s="38"/>
      <c r="M16" s="29"/>
    </row>
    <row r="17" spans="1:13" s="28" customFormat="1" ht="178.5" x14ac:dyDescent="0.2">
      <c r="A17" s="27" t="s">
        <v>14</v>
      </c>
      <c r="B17" s="35">
        <v>1</v>
      </c>
      <c r="C17" s="35" t="s">
        <v>15</v>
      </c>
      <c r="D17" s="36" t="s">
        <v>16</v>
      </c>
      <c r="E17" s="39"/>
      <c r="F17" s="38">
        <f>IF(AND(ISEVEN(ROUND(E17,5)* B17*10^2),ROUND(MOD(ROUND(E17,5)* B17*10^2,1),2)&lt;=0.5),ROUNDDOWN(ROUND(E17,5)* B17,2),ROUND(ROUND(E17,5)* B17,2))</f>
        <v>0</v>
      </c>
      <c r="G17" s="28">
        <f>IF(AND(ISEVEN(H17*10^2),ROUND(MOD(H17*10^2,1),2)&lt;=0.5),ROUNDDOWN(H17,2),ROUND(H17,2))</f>
        <v>0</v>
      </c>
      <c r="H17" s="28">
        <f>0.1 * F17</f>
        <v>0</v>
      </c>
      <c r="M17" s="29"/>
    </row>
    <row r="18" spans="1:13" s="28" customFormat="1" ht="89.25" x14ac:dyDescent="0.2">
      <c r="A18" s="27" t="s">
        <v>17</v>
      </c>
      <c r="B18" s="35">
        <v>1</v>
      </c>
      <c r="C18" s="35" t="s">
        <v>15</v>
      </c>
      <c r="D18" s="36" t="s">
        <v>18</v>
      </c>
      <c r="E18" s="39"/>
      <c r="F18" s="38">
        <f>IF(AND(ISEVEN(ROUND(E18,5)* B18*10^2),ROUND(MOD(ROUND(E18,5)* B18*10^2,1),2)&lt;=0.5),ROUNDDOWN(ROUND(E18,5)* B18,2),ROUND(ROUND(E18,5)* B18,2))</f>
        <v>0</v>
      </c>
      <c r="G18" s="28">
        <f>IF(AND(ISEVEN(H18*10^2),ROUND(MOD(H18*10^2,1),2)&lt;=0.5),ROUNDDOWN(H18,2),ROUND(H18,2))</f>
        <v>0</v>
      </c>
      <c r="H18" s="28">
        <f>0.1 * F18</f>
        <v>0</v>
      </c>
    </row>
    <row r="19" spans="1:13" s="28" customFormat="1" ht="178.5" x14ac:dyDescent="0.2">
      <c r="A19" s="27" t="s">
        <v>19</v>
      </c>
      <c r="B19" s="35">
        <v>20</v>
      </c>
      <c r="C19" s="35" t="s">
        <v>15</v>
      </c>
      <c r="D19" s="36" t="s">
        <v>20</v>
      </c>
      <c r="E19" s="39"/>
      <c r="F19" s="38">
        <f>IF(AND(ISEVEN(ROUND(E19,5)* B19*10^2),ROUND(MOD(ROUND(E19,5)* B19*10^2,1),2)&lt;=0.5),ROUNDDOWN(ROUND(E19,5)* B19,2),ROUND(ROUND(E19,5)* B19,2))</f>
        <v>0</v>
      </c>
      <c r="G19" s="28">
        <f>IF(AND(ISEVEN(H19*10^2),ROUND(MOD(H19*10^2,1),2)&lt;=0.5),ROUNDDOWN(H19,2),ROUND(H19,2))</f>
        <v>0</v>
      </c>
      <c r="H19" s="28">
        <f>0.1 * F19</f>
        <v>0</v>
      </c>
    </row>
    <row r="20" spans="1:13" s="28" customFormat="1" ht="204" x14ac:dyDescent="0.2">
      <c r="A20" s="27" t="s">
        <v>21</v>
      </c>
      <c r="B20" s="35">
        <v>1</v>
      </c>
      <c r="C20" s="35" t="s">
        <v>15</v>
      </c>
      <c r="D20" s="36" t="s">
        <v>22</v>
      </c>
      <c r="E20" s="39"/>
      <c r="F20" s="38">
        <f>IF(AND(ISEVEN(ROUND(E20,5)* B20*10^2),ROUND(MOD(ROUND(E20,5)* B20*10^2,1),2)&lt;=0.5),ROUNDDOWN(ROUND(E20,5)* B20,2),ROUND(ROUND(E20,5)* B20,2))</f>
        <v>0</v>
      </c>
      <c r="G20" s="28">
        <f>IF(AND(ISEVEN(H20*10^2),ROUND(MOD(H20*10^2,1),2)&lt;=0.5),ROUNDDOWN(H20,2),ROUND(H20,2))</f>
        <v>0</v>
      </c>
      <c r="H20" s="28">
        <f>0.1 * F20</f>
        <v>0</v>
      </c>
    </row>
    <row r="21" spans="1:13" s="28" customFormat="1" ht="255" x14ac:dyDescent="0.2">
      <c r="A21" s="27" t="s">
        <v>23</v>
      </c>
      <c r="B21" s="35">
        <v>20</v>
      </c>
      <c r="C21" s="35" t="s">
        <v>15</v>
      </c>
      <c r="D21" s="36" t="s">
        <v>24</v>
      </c>
      <c r="E21" s="39"/>
      <c r="F21" s="38">
        <f>IF(AND(ISEVEN(ROUND(E21,5)* B21*10^2),ROUND(MOD(ROUND(E21,5)* B21*10^2,1),2)&lt;=0.5),ROUNDDOWN(ROUND(E21,5)* B21,2),ROUND(ROUND(E21,5)* B21,2))</f>
        <v>0</v>
      </c>
      <c r="G21" s="28">
        <f>IF(AND(ISEVEN(H21*10^2),ROUND(MOD(H21*10^2,1),2)&lt;=0.5),ROUNDDOWN(H21,2),ROUND(H21,2))</f>
        <v>0</v>
      </c>
      <c r="H21" s="28">
        <f>0.1 * F21</f>
        <v>0</v>
      </c>
    </row>
    <row r="22" spans="1:13" s="28" customFormat="1" ht="51" x14ac:dyDescent="0.2">
      <c r="A22" s="27" t="s">
        <v>25</v>
      </c>
      <c r="B22" s="35">
        <v>40</v>
      </c>
      <c r="C22" s="35" t="s">
        <v>15</v>
      </c>
      <c r="D22" s="36" t="s">
        <v>26</v>
      </c>
      <c r="E22" s="39"/>
      <c r="F22" s="38">
        <f>IF(AND(ISEVEN(ROUND(E22,5)* B22*10^2),ROUND(MOD(ROUND(E22,5)* B22*10^2,1),2)&lt;=0.5),ROUNDDOWN(ROUND(E22,5)* B22,2),ROUND(ROUND(E22,5)* B22,2))</f>
        <v>0</v>
      </c>
      <c r="G22" s="28">
        <f>IF(AND(ISEVEN(H22*10^2),ROUND(MOD(H22*10^2,1),2)&lt;=0.5),ROUNDDOWN(H22,2),ROUND(H22,2))</f>
        <v>0</v>
      </c>
      <c r="H22" s="28">
        <f>0.1 * F22</f>
        <v>0</v>
      </c>
    </row>
    <row r="23" spans="1:13" s="28" customFormat="1" ht="178.5" x14ac:dyDescent="0.2">
      <c r="A23" s="27" t="s">
        <v>27</v>
      </c>
      <c r="B23" s="35">
        <v>7</v>
      </c>
      <c r="C23" s="35" t="s">
        <v>15</v>
      </c>
      <c r="D23" s="36" t="s">
        <v>28</v>
      </c>
      <c r="E23" s="39"/>
      <c r="F23" s="38">
        <f>IF(AND(ISEVEN(ROUND(E23,5)* B23*10^2),ROUND(MOD(ROUND(E23,5)* B23*10^2,1),2)&lt;=0.5),ROUNDDOWN(ROUND(E23,5)* B23,2),ROUND(ROUND(E23,5)* B23,2))</f>
        <v>0</v>
      </c>
      <c r="G23" s="28">
        <f>IF(AND(ISEVEN(H23*10^2),ROUND(MOD(H23*10^2,1),2)&lt;=0.5),ROUNDDOWN(H23,2),ROUND(H23,2))</f>
        <v>0</v>
      </c>
      <c r="H23" s="28">
        <f>0.1 * F23</f>
        <v>0</v>
      </c>
    </row>
    <row r="24" spans="1:13" s="28" customFormat="1" x14ac:dyDescent="0.2">
      <c r="A24" s="27" t="s">
        <v>29</v>
      </c>
      <c r="B24" s="35">
        <v>1</v>
      </c>
      <c r="C24" s="35" t="s">
        <v>15</v>
      </c>
      <c r="D24" s="36" t="s">
        <v>30</v>
      </c>
      <c r="E24" s="39"/>
      <c r="F24" s="38">
        <f>IF(AND(ISEVEN(ROUND(E24,5)* B24*10^2),ROUND(MOD(ROUND(E24,5)* B24*10^2,1),2)&lt;=0.5),ROUNDDOWN(ROUND(E24,5)* B24,2),ROUND(ROUND(E24,5)* B24,2))</f>
        <v>0</v>
      </c>
      <c r="G24" s="28">
        <f>IF(AND(ISEVEN(H24*10^2),ROUND(MOD(H24*10^2,1),2)&lt;=0.5),ROUNDDOWN(H24,2),ROUND(H24,2))</f>
        <v>0</v>
      </c>
      <c r="H24" s="28">
        <f>0.1 * F24</f>
        <v>0</v>
      </c>
    </row>
    <row r="25" spans="1:13" s="28" customFormat="1" ht="25.5" x14ac:dyDescent="0.2">
      <c r="A25" s="27" t="s">
        <v>31</v>
      </c>
      <c r="B25" s="35">
        <v>1</v>
      </c>
      <c r="C25" s="35" t="s">
        <v>15</v>
      </c>
      <c r="D25" s="36" t="s">
        <v>32</v>
      </c>
      <c r="E25" s="39"/>
      <c r="F25" s="38">
        <f>IF(AND(ISEVEN(ROUND(E25,5)* B25*10^2),ROUND(MOD(ROUND(E25,5)* B25*10^2,1),2)&lt;=0.5),ROUNDDOWN(ROUND(E25,5)* B25,2),ROUND(ROUND(E25,5)* B25,2))</f>
        <v>0</v>
      </c>
      <c r="G25" s="28">
        <f>IF(AND(ISEVEN(H25*10^2),ROUND(MOD(H25*10^2,1),2)&lt;=0.5),ROUNDDOWN(H25,2),ROUND(H25,2))</f>
        <v>0</v>
      </c>
      <c r="H25" s="28">
        <f>0.1 * F25</f>
        <v>0</v>
      </c>
    </row>
    <row r="26" spans="1:13" s="28" customFormat="1" ht="25.5" x14ac:dyDescent="0.2">
      <c r="A26" s="27" t="s">
        <v>33</v>
      </c>
      <c r="B26" s="35">
        <v>1</v>
      </c>
      <c r="C26" s="35" t="s">
        <v>15</v>
      </c>
      <c r="D26" s="36" t="s">
        <v>34</v>
      </c>
      <c r="E26" s="39"/>
      <c r="F26" s="38">
        <f>IF(AND(ISEVEN(ROUND(E26,5)* B26*10^2),ROUND(MOD(ROUND(E26,5)* B26*10^2,1),2)&lt;=0.5),ROUNDDOWN(ROUND(E26,5)* B26,2),ROUND(ROUND(E26,5)* B26,2))</f>
        <v>0</v>
      </c>
      <c r="G26" s="28">
        <f>IF(AND(ISEVEN(H26*10^2),ROUND(MOD(H26*10^2,1),2)&lt;=0.5),ROUNDDOWN(H26,2),ROUND(H26,2))</f>
        <v>0</v>
      </c>
      <c r="H26" s="28">
        <f>0.1 * F26</f>
        <v>0</v>
      </c>
    </row>
    <row r="27" spans="1:13" s="28" customFormat="1" x14ac:dyDescent="0.2">
      <c r="A27" s="27" t="s">
        <v>35</v>
      </c>
      <c r="B27" s="35">
        <v>1</v>
      </c>
      <c r="C27" s="35" t="s">
        <v>15</v>
      </c>
      <c r="D27" s="36" t="s">
        <v>36</v>
      </c>
      <c r="E27" s="39"/>
      <c r="F27" s="38">
        <f>IF(AND(ISEVEN(ROUND(E27,5)* B27*10^2),ROUND(MOD(ROUND(E27,5)* B27*10^2,1),2)&lt;=0.5),ROUNDDOWN(ROUND(E27,5)* B27,2),ROUND(ROUND(E27,5)* B27,2))</f>
        <v>0</v>
      </c>
      <c r="G27" s="28">
        <f>IF(AND(ISEVEN(H27*10^2),ROUND(MOD(H27*10^2,1),2)&lt;=0.5),ROUNDDOWN(H27,2),ROUND(H27,2))</f>
        <v>0</v>
      </c>
      <c r="H27" s="28">
        <f>0.1 * F27</f>
        <v>0</v>
      </c>
    </row>
    <row r="28" spans="1:13" s="28" customFormat="1" x14ac:dyDescent="0.2">
      <c r="A28" s="27"/>
      <c r="B28" s="35"/>
      <c r="C28" s="35"/>
      <c r="D28" s="36" t="s">
        <v>37</v>
      </c>
      <c r="E28" s="37"/>
      <c r="F28" s="38"/>
    </row>
    <row r="29" spans="1:13" s="28" customFormat="1" ht="178.5" x14ac:dyDescent="0.2">
      <c r="A29" s="27" t="s">
        <v>38</v>
      </c>
      <c r="B29" s="35">
        <v>1</v>
      </c>
      <c r="C29" s="35" t="s">
        <v>15</v>
      </c>
      <c r="D29" s="36" t="s">
        <v>16</v>
      </c>
      <c r="E29" s="39"/>
      <c r="F29" s="38">
        <f>IF(AND(ISEVEN(ROUND(E29,5)* B29*10^2),ROUND(MOD(ROUND(E29,5)* B29*10^2,1),2)&lt;=0.5),ROUNDDOWN(ROUND(E29,5)* B29,2),ROUND(ROUND(E29,5)* B29,2))</f>
        <v>0</v>
      </c>
      <c r="G29" s="28">
        <f>IF(AND(ISEVEN(H29*10^2),ROUND(MOD(H29*10^2,1),2)&lt;=0.5),ROUNDDOWN(H29,2),ROUND(H29,2))</f>
        <v>0</v>
      </c>
      <c r="H29" s="28">
        <f>0.1 * F29</f>
        <v>0</v>
      </c>
    </row>
    <row r="30" spans="1:13" s="28" customFormat="1" ht="89.25" x14ac:dyDescent="0.2">
      <c r="A30" s="27" t="s">
        <v>39</v>
      </c>
      <c r="B30" s="35">
        <v>1</v>
      </c>
      <c r="C30" s="35" t="s">
        <v>15</v>
      </c>
      <c r="D30" s="36" t="s">
        <v>18</v>
      </c>
      <c r="E30" s="39"/>
      <c r="F30" s="38">
        <f>IF(AND(ISEVEN(ROUND(E30,5)* B30*10^2),ROUND(MOD(ROUND(E30,5)* B30*10^2,1),2)&lt;=0.5),ROUNDDOWN(ROUND(E30,5)* B30,2),ROUND(ROUND(E30,5)* B30,2))</f>
        <v>0</v>
      </c>
      <c r="G30" s="28">
        <f>IF(AND(ISEVEN(H30*10^2),ROUND(MOD(H30*10^2,1),2)&lt;=0.5),ROUNDDOWN(H30,2),ROUND(H30,2))</f>
        <v>0</v>
      </c>
      <c r="H30" s="28">
        <f>0.1 * F30</f>
        <v>0</v>
      </c>
    </row>
    <row r="31" spans="1:13" s="28" customFormat="1" ht="51" x14ac:dyDescent="0.2">
      <c r="A31" s="27" t="s">
        <v>40</v>
      </c>
      <c r="B31" s="35">
        <v>40</v>
      </c>
      <c r="C31" s="35" t="s">
        <v>15</v>
      </c>
      <c r="D31" s="36" t="s">
        <v>41</v>
      </c>
      <c r="E31" s="39"/>
      <c r="F31" s="38">
        <f>IF(AND(ISEVEN(ROUND(E31,5)* B31*10^2),ROUND(MOD(ROUND(E31,5)* B31*10^2,1),2)&lt;=0.5),ROUNDDOWN(ROUND(E31,5)* B31,2),ROUND(ROUND(E31,5)* B31,2))</f>
        <v>0</v>
      </c>
      <c r="G31" s="28">
        <f>IF(AND(ISEVEN(H31*10^2),ROUND(MOD(H31*10^2,1),2)&lt;=0.5),ROUNDDOWN(H31,2),ROUND(H31,2))</f>
        <v>0</v>
      </c>
      <c r="H31" s="28">
        <f>0.1 * F31</f>
        <v>0</v>
      </c>
    </row>
    <row r="32" spans="1:13" s="28" customFormat="1" ht="178.5" x14ac:dyDescent="0.2">
      <c r="A32" s="27" t="s">
        <v>42</v>
      </c>
      <c r="B32" s="35">
        <v>7</v>
      </c>
      <c r="C32" s="35" t="s">
        <v>15</v>
      </c>
      <c r="D32" s="36" t="s">
        <v>28</v>
      </c>
      <c r="E32" s="39"/>
      <c r="F32" s="38">
        <f>IF(AND(ISEVEN(ROUND(E32,5)* B32*10^2),ROUND(MOD(ROUND(E32,5)* B32*10^2,1),2)&lt;=0.5),ROUNDDOWN(ROUND(E32,5)* B32,2),ROUND(ROUND(E32,5)* B32,2))</f>
        <v>0</v>
      </c>
      <c r="G32" s="28">
        <f>IF(AND(ISEVEN(H32*10^2),ROUND(MOD(H32*10^2,1),2)&lt;=0.5),ROUNDDOWN(H32,2),ROUND(H32,2))</f>
        <v>0</v>
      </c>
      <c r="H32" s="28">
        <f>0.1 * F32</f>
        <v>0</v>
      </c>
    </row>
    <row r="33" spans="1:8" s="28" customFormat="1" ht="178.5" x14ac:dyDescent="0.2">
      <c r="A33" s="27" t="s">
        <v>43</v>
      </c>
      <c r="B33" s="35">
        <v>20</v>
      </c>
      <c r="C33" s="35" t="s">
        <v>15</v>
      </c>
      <c r="D33" s="36" t="s">
        <v>44</v>
      </c>
      <c r="E33" s="39"/>
      <c r="F33" s="38">
        <f>IF(AND(ISEVEN(ROUND(E33,5)* B33*10^2),ROUND(MOD(ROUND(E33,5)* B33*10^2,1),2)&lt;=0.5),ROUNDDOWN(ROUND(E33,5)* B33,2),ROUND(ROUND(E33,5)* B33,2))</f>
        <v>0</v>
      </c>
      <c r="G33" s="28">
        <f>IF(AND(ISEVEN(H33*10^2),ROUND(MOD(H33*10^2,1),2)&lt;=0.5),ROUNDDOWN(H33,2),ROUND(H33,2))</f>
        <v>0</v>
      </c>
      <c r="H33" s="28">
        <f>0.1 * F33</f>
        <v>0</v>
      </c>
    </row>
    <row r="34" spans="1:8" s="28" customFormat="1" ht="204" x14ac:dyDescent="0.2">
      <c r="A34" s="27" t="s">
        <v>45</v>
      </c>
      <c r="B34" s="35">
        <v>1</v>
      </c>
      <c r="C34" s="35" t="s">
        <v>15</v>
      </c>
      <c r="D34" s="36" t="s">
        <v>46</v>
      </c>
      <c r="E34" s="39"/>
      <c r="F34" s="38">
        <f>IF(AND(ISEVEN(ROUND(E34,5)* B34*10^2),ROUND(MOD(ROUND(E34,5)* B34*10^2,1),2)&lt;=0.5),ROUNDDOWN(ROUND(E34,5)* B34,2),ROUND(ROUND(E34,5)* B34,2))</f>
        <v>0</v>
      </c>
      <c r="G34" s="28">
        <f>IF(AND(ISEVEN(H34*10^2),ROUND(MOD(H34*10^2,1),2)&lt;=0.5),ROUNDDOWN(H34,2),ROUND(H34,2))</f>
        <v>0</v>
      </c>
      <c r="H34" s="28">
        <f>0.1 * F34</f>
        <v>0</v>
      </c>
    </row>
    <row r="35" spans="1:8" s="28" customFormat="1" ht="255" x14ac:dyDescent="0.2">
      <c r="A35" s="27" t="s">
        <v>47</v>
      </c>
      <c r="B35" s="35">
        <v>20</v>
      </c>
      <c r="C35" s="35" t="s">
        <v>15</v>
      </c>
      <c r="D35" s="36" t="s">
        <v>48</v>
      </c>
      <c r="E35" s="39"/>
      <c r="F35" s="38">
        <f>IF(AND(ISEVEN(ROUND(E35,5)* B35*10^2),ROUND(MOD(ROUND(E35,5)* B35*10^2,1),2)&lt;=0.5),ROUNDDOWN(ROUND(E35,5)* B35,2),ROUND(ROUND(E35,5)* B35,2))</f>
        <v>0</v>
      </c>
      <c r="G35" s="28">
        <f>IF(AND(ISEVEN(H35*10^2),ROUND(MOD(H35*10^2,1),2)&lt;=0.5),ROUNDDOWN(H35,2),ROUND(H35,2))</f>
        <v>0</v>
      </c>
      <c r="H35" s="28">
        <f>0.1 * F35</f>
        <v>0</v>
      </c>
    </row>
    <row r="36" spans="1:8" s="28" customFormat="1" x14ac:dyDescent="0.2">
      <c r="A36" s="27" t="s">
        <v>49</v>
      </c>
      <c r="B36" s="35">
        <v>1</v>
      </c>
      <c r="C36" s="35" t="s">
        <v>15</v>
      </c>
      <c r="D36" s="36" t="s">
        <v>50</v>
      </c>
      <c r="E36" s="39"/>
      <c r="F36" s="38">
        <f>IF(AND(ISEVEN(ROUND(E36,5)* B36*10^2),ROUND(MOD(ROUND(E36,5)* B36*10^2,1),2)&lt;=0.5),ROUNDDOWN(ROUND(E36,5)* B36,2),ROUND(ROUND(E36,5)* B36,2))</f>
        <v>0</v>
      </c>
      <c r="G36" s="28">
        <f>IF(AND(ISEVEN(H36*10^2),ROUND(MOD(H36*10^2,1),2)&lt;=0.5),ROUNDDOWN(H36,2),ROUND(H36,2))</f>
        <v>0</v>
      </c>
      <c r="H36" s="28">
        <f>0.1 * F36</f>
        <v>0</v>
      </c>
    </row>
    <row r="37" spans="1:8" s="28" customFormat="1" x14ac:dyDescent="0.2">
      <c r="A37" s="27" t="s">
        <v>51</v>
      </c>
      <c r="B37" s="35">
        <v>1</v>
      </c>
      <c r="C37" s="35" t="s">
        <v>15</v>
      </c>
      <c r="D37" s="36" t="s">
        <v>52</v>
      </c>
      <c r="E37" s="39"/>
      <c r="F37" s="38">
        <f>IF(AND(ISEVEN(ROUND(E37,5)* B37*10^2),ROUND(MOD(ROUND(E37,5)* B37*10^2,1),2)&lt;=0.5),ROUNDDOWN(ROUND(E37,5)* B37,2),ROUND(ROUND(E37,5)* B37,2))</f>
        <v>0</v>
      </c>
      <c r="G37" s="28">
        <f>IF(AND(ISEVEN(H37*10^2),ROUND(MOD(H37*10^2,1),2)&lt;=0.5),ROUNDDOWN(H37,2),ROUND(H37,2))</f>
        <v>0</v>
      </c>
      <c r="H37" s="28">
        <f>0.1 * F37</f>
        <v>0</v>
      </c>
    </row>
    <row r="38" spans="1:8" s="28" customFormat="1" ht="25.5" x14ac:dyDescent="0.2">
      <c r="A38" s="27" t="s">
        <v>53</v>
      </c>
      <c r="B38" s="35">
        <v>1</v>
      </c>
      <c r="C38" s="35" t="s">
        <v>15</v>
      </c>
      <c r="D38" s="36" t="s">
        <v>54</v>
      </c>
      <c r="E38" s="39"/>
      <c r="F38" s="38">
        <f>IF(AND(ISEVEN(ROUND(E38,5)* B38*10^2),ROUND(MOD(ROUND(E38,5)* B38*10^2,1),2)&lt;=0.5),ROUNDDOWN(ROUND(E38,5)* B38,2),ROUND(ROUND(E38,5)* B38,2))</f>
        <v>0</v>
      </c>
      <c r="G38" s="28">
        <f>IF(AND(ISEVEN(H38*10^2),ROUND(MOD(H38*10^2,1),2)&lt;=0.5),ROUNDDOWN(H38,2),ROUND(H38,2))</f>
        <v>0</v>
      </c>
      <c r="H38" s="28">
        <f>0.1 * F38</f>
        <v>0</v>
      </c>
    </row>
    <row r="39" spans="1:8" s="28" customFormat="1" ht="25.5" x14ac:dyDescent="0.2">
      <c r="A39" s="27" t="s">
        <v>55</v>
      </c>
      <c r="B39" s="35">
        <v>1</v>
      </c>
      <c r="C39" s="35" t="s">
        <v>15</v>
      </c>
      <c r="D39" s="36" t="s">
        <v>56</v>
      </c>
      <c r="E39" s="39"/>
      <c r="F39" s="38">
        <f>IF(AND(ISEVEN(ROUND(E39,5)* B39*10^2),ROUND(MOD(ROUND(E39,5)* B39*10^2,1),2)&lt;=0.5),ROUNDDOWN(ROUND(E39,5)* B39,2),ROUND(ROUND(E39,5)* B39,2))</f>
        <v>0</v>
      </c>
      <c r="G39" s="28">
        <f>IF(AND(ISEVEN(H39*10^2),ROUND(MOD(H39*10^2,1),2)&lt;=0.5),ROUNDDOWN(H39,2),ROUND(H39,2))</f>
        <v>0</v>
      </c>
      <c r="H39" s="28">
        <f>0.1 * F39</f>
        <v>0</v>
      </c>
    </row>
    <row r="40" spans="1:8" s="28" customFormat="1" ht="25.5" x14ac:dyDescent="0.2">
      <c r="A40" s="27"/>
      <c r="B40" s="35"/>
      <c r="C40" s="35"/>
      <c r="D40" s="36" t="s">
        <v>57</v>
      </c>
      <c r="E40" s="37"/>
      <c r="F40" s="38"/>
    </row>
    <row r="41" spans="1:8" s="28" customFormat="1" ht="178.5" x14ac:dyDescent="0.2">
      <c r="A41" s="27" t="s">
        <v>58</v>
      </c>
      <c r="B41" s="35">
        <v>1</v>
      </c>
      <c r="C41" s="35" t="s">
        <v>15</v>
      </c>
      <c r="D41" s="36" t="s">
        <v>16</v>
      </c>
      <c r="E41" s="39"/>
      <c r="F41" s="38">
        <f>IF(AND(ISEVEN(ROUND(E41,5)* B41*10^2),ROUND(MOD(ROUND(E41,5)* B41*10^2,1),2)&lt;=0.5),ROUNDDOWN(ROUND(E41,5)* B41,2),ROUND(ROUND(E41,5)* B41,2))</f>
        <v>0</v>
      </c>
      <c r="G41" s="28">
        <f>IF(AND(ISEVEN(H41*10^2),ROUND(MOD(H41*10^2,1),2)&lt;=0.5),ROUNDDOWN(H41,2),ROUND(H41,2))</f>
        <v>0</v>
      </c>
      <c r="H41" s="28">
        <f>0.1 * F41</f>
        <v>0</v>
      </c>
    </row>
    <row r="42" spans="1:8" s="28" customFormat="1" ht="165.75" x14ac:dyDescent="0.2">
      <c r="A42" s="27" t="s">
        <v>59</v>
      </c>
      <c r="B42" s="35">
        <v>1</v>
      </c>
      <c r="C42" s="35" t="s">
        <v>15</v>
      </c>
      <c r="D42" s="36" t="s">
        <v>60</v>
      </c>
      <c r="E42" s="39"/>
      <c r="F42" s="38">
        <f>IF(AND(ISEVEN(ROUND(E42,5)* B42*10^2),ROUND(MOD(ROUND(E42,5)* B42*10^2,1),2)&lt;=0.5),ROUNDDOWN(ROUND(E42,5)* B42,2),ROUND(ROUND(E42,5)* B42,2))</f>
        <v>0</v>
      </c>
      <c r="G42" s="28">
        <f>IF(AND(ISEVEN(H42*10^2),ROUND(MOD(H42*10^2,1),2)&lt;=0.5),ROUNDDOWN(H42,2),ROUND(H42,2))</f>
        <v>0</v>
      </c>
      <c r="H42" s="28">
        <f>0.1 * F42</f>
        <v>0</v>
      </c>
    </row>
    <row r="43" spans="1:8" s="28" customFormat="1" ht="89.25" x14ac:dyDescent="0.2">
      <c r="A43" s="27" t="s">
        <v>61</v>
      </c>
      <c r="B43" s="35">
        <v>1</v>
      </c>
      <c r="C43" s="35" t="s">
        <v>15</v>
      </c>
      <c r="D43" s="36" t="s">
        <v>18</v>
      </c>
      <c r="E43" s="39"/>
      <c r="F43" s="38">
        <f>IF(AND(ISEVEN(ROUND(E43,5)* B43*10^2),ROUND(MOD(ROUND(E43,5)* B43*10^2,1),2)&lt;=0.5),ROUNDDOWN(ROUND(E43,5)* B43,2),ROUND(ROUND(E43,5)* B43,2))</f>
        <v>0</v>
      </c>
      <c r="G43" s="28">
        <f>IF(AND(ISEVEN(H43*10^2),ROUND(MOD(H43*10^2,1),2)&lt;=0.5),ROUNDDOWN(H43,2),ROUND(H43,2))</f>
        <v>0</v>
      </c>
      <c r="H43" s="28">
        <f>0.1 * F43</f>
        <v>0</v>
      </c>
    </row>
    <row r="44" spans="1:8" s="28" customFormat="1" ht="89.25" x14ac:dyDescent="0.2">
      <c r="A44" s="27" t="s">
        <v>62</v>
      </c>
      <c r="B44" s="35">
        <v>1</v>
      </c>
      <c r="C44" s="35" t="s">
        <v>15</v>
      </c>
      <c r="D44" s="36" t="s">
        <v>63</v>
      </c>
      <c r="E44" s="39"/>
      <c r="F44" s="38">
        <f>IF(AND(ISEVEN(ROUND(E44,5)* B44*10^2),ROUND(MOD(ROUND(E44,5)* B44*10^2,1),2)&lt;=0.5),ROUNDDOWN(ROUND(E44,5)* B44,2),ROUND(ROUND(E44,5)* B44,2))</f>
        <v>0</v>
      </c>
      <c r="G44" s="28">
        <f>IF(AND(ISEVEN(H44*10^2),ROUND(MOD(H44*10^2,1),2)&lt;=0.5),ROUNDDOWN(H44,2),ROUND(H44,2))</f>
        <v>0</v>
      </c>
      <c r="H44" s="28">
        <f>0.1 * F44</f>
        <v>0</v>
      </c>
    </row>
    <row r="45" spans="1:8" s="28" customFormat="1" ht="63.75" x14ac:dyDescent="0.2">
      <c r="A45" s="27" t="s">
        <v>64</v>
      </c>
      <c r="B45" s="35">
        <v>11</v>
      </c>
      <c r="C45" s="35" t="s">
        <v>15</v>
      </c>
      <c r="D45" s="36" t="s">
        <v>65</v>
      </c>
      <c r="E45" s="39"/>
      <c r="F45" s="38">
        <f>IF(AND(ISEVEN(ROUND(E45,5)* B45*10^2),ROUND(MOD(ROUND(E45,5)* B45*10^2,1),2)&lt;=0.5),ROUNDDOWN(ROUND(E45,5)* B45,2),ROUND(ROUND(E45,5)* B45,2))</f>
        <v>0</v>
      </c>
      <c r="G45" s="28">
        <f>IF(AND(ISEVEN(H45*10^2),ROUND(MOD(H45*10^2,1),2)&lt;=0.5),ROUNDDOWN(H45,2),ROUND(H45,2))</f>
        <v>0</v>
      </c>
      <c r="H45" s="28">
        <f>0.1 * F45</f>
        <v>0</v>
      </c>
    </row>
    <row r="46" spans="1:8" s="28" customFormat="1" ht="178.5" x14ac:dyDescent="0.2">
      <c r="A46" s="27" t="s">
        <v>66</v>
      </c>
      <c r="B46" s="35">
        <v>5</v>
      </c>
      <c r="C46" s="35" t="s">
        <v>15</v>
      </c>
      <c r="D46" s="36" t="s">
        <v>28</v>
      </c>
      <c r="E46" s="39"/>
      <c r="F46" s="38">
        <f>IF(AND(ISEVEN(ROUND(E46,5)* B46*10^2),ROUND(MOD(ROUND(E46,5)* B46*10^2,1),2)&lt;=0.5),ROUNDDOWN(ROUND(E46,5)* B46,2),ROUND(ROUND(E46,5)* B46,2))</f>
        <v>0</v>
      </c>
      <c r="G46" s="28">
        <f>IF(AND(ISEVEN(H46*10^2),ROUND(MOD(H46*10^2,1),2)&lt;=0.5),ROUNDDOWN(H46,2),ROUND(H46,2))</f>
        <v>0</v>
      </c>
      <c r="H46" s="28">
        <f>0.1 * F46</f>
        <v>0</v>
      </c>
    </row>
    <row r="47" spans="1:8" s="28" customFormat="1" ht="191.25" x14ac:dyDescent="0.2">
      <c r="A47" s="27" t="s">
        <v>67</v>
      </c>
      <c r="B47" s="35">
        <v>7</v>
      </c>
      <c r="C47" s="35" t="s">
        <v>15</v>
      </c>
      <c r="D47" s="36" t="s">
        <v>68</v>
      </c>
      <c r="E47" s="39"/>
      <c r="F47" s="38">
        <f>IF(AND(ISEVEN(ROUND(E47,5)* B47*10^2),ROUND(MOD(ROUND(E47,5)* B47*10^2,1),2)&lt;=0.5),ROUNDDOWN(ROUND(E47,5)* B47,2),ROUND(ROUND(E47,5)* B47,2))</f>
        <v>0</v>
      </c>
      <c r="G47" s="28">
        <f>IF(AND(ISEVEN(H47*10^2),ROUND(MOD(H47*10^2,1),2)&lt;=0.5),ROUNDDOWN(H47,2),ROUND(H47,2))</f>
        <v>0</v>
      </c>
      <c r="H47" s="28">
        <f>0.1 * F47</f>
        <v>0</v>
      </c>
    </row>
    <row r="48" spans="1:8" s="28" customFormat="1" ht="204" x14ac:dyDescent="0.2">
      <c r="A48" s="27" t="s">
        <v>69</v>
      </c>
      <c r="B48" s="35">
        <v>1</v>
      </c>
      <c r="C48" s="35" t="s">
        <v>15</v>
      </c>
      <c r="D48" s="36" t="s">
        <v>70</v>
      </c>
      <c r="E48" s="39"/>
      <c r="F48" s="38">
        <f>IF(AND(ISEVEN(ROUND(E48,5)* B48*10^2),ROUND(MOD(ROUND(E48,5)* B48*10^2,1),2)&lt;=0.5),ROUNDDOWN(ROUND(E48,5)* B48,2),ROUND(ROUND(E48,5)* B48,2))</f>
        <v>0</v>
      </c>
      <c r="G48" s="28">
        <f>IF(AND(ISEVEN(H48*10^2),ROUND(MOD(H48*10^2,1),2)&lt;=0.5),ROUNDDOWN(H48,2),ROUND(H48,2))</f>
        <v>0</v>
      </c>
      <c r="H48" s="28">
        <f>0.1 * F48</f>
        <v>0</v>
      </c>
    </row>
    <row r="49" spans="1:8" s="28" customFormat="1" ht="255" x14ac:dyDescent="0.2">
      <c r="A49" s="27" t="s">
        <v>71</v>
      </c>
      <c r="B49" s="35">
        <v>6</v>
      </c>
      <c r="C49" s="35" t="s">
        <v>15</v>
      </c>
      <c r="D49" s="36" t="s">
        <v>72</v>
      </c>
      <c r="E49" s="39"/>
      <c r="F49" s="38">
        <f>IF(AND(ISEVEN(ROUND(E49,5)* B49*10^2),ROUND(MOD(ROUND(E49,5)* B49*10^2,1),2)&lt;=0.5),ROUNDDOWN(ROUND(E49,5)* B49,2),ROUND(ROUND(E49,5)* B49,2))</f>
        <v>0</v>
      </c>
      <c r="G49" s="28">
        <f>IF(AND(ISEVEN(H49*10^2),ROUND(MOD(H49*10^2,1),2)&lt;=0.5),ROUNDDOWN(H49,2),ROUND(H49,2))</f>
        <v>0</v>
      </c>
      <c r="H49" s="28">
        <f>0.1 * F49</f>
        <v>0</v>
      </c>
    </row>
    <row r="50" spans="1:8" s="28" customFormat="1" x14ac:dyDescent="0.2">
      <c r="A50" s="27" t="s">
        <v>73</v>
      </c>
      <c r="B50" s="35">
        <v>1</v>
      </c>
      <c r="C50" s="35" t="s">
        <v>15</v>
      </c>
      <c r="D50" s="36" t="s">
        <v>74</v>
      </c>
      <c r="E50" s="39"/>
      <c r="F50" s="38">
        <f>IF(AND(ISEVEN(ROUND(E50,5)* B50*10^2),ROUND(MOD(ROUND(E50,5)* B50*10^2,1),2)&lt;=0.5),ROUNDDOWN(ROUND(E50,5)* B50,2),ROUND(ROUND(E50,5)* B50,2))</f>
        <v>0</v>
      </c>
      <c r="G50" s="28">
        <f>IF(AND(ISEVEN(H50*10^2),ROUND(MOD(H50*10^2,1),2)&lt;=0.5),ROUNDDOWN(H50,2),ROUND(H50,2))</f>
        <v>0</v>
      </c>
      <c r="H50" s="28">
        <f>0.1 * F50</f>
        <v>0</v>
      </c>
    </row>
    <row r="51" spans="1:8" s="28" customFormat="1" ht="25.5" x14ac:dyDescent="0.2">
      <c r="A51" s="27" t="s">
        <v>75</v>
      </c>
      <c r="B51" s="35">
        <v>1</v>
      </c>
      <c r="C51" s="35" t="s">
        <v>15</v>
      </c>
      <c r="D51" s="36" t="s">
        <v>76</v>
      </c>
      <c r="E51" s="39"/>
      <c r="F51" s="38">
        <f>IF(AND(ISEVEN(ROUND(E51,5)* B51*10^2),ROUND(MOD(ROUND(E51,5)* B51*10^2,1),2)&lt;=0.5),ROUNDDOWN(ROUND(E51,5)* B51,2),ROUND(ROUND(E51,5)* B51,2))</f>
        <v>0</v>
      </c>
      <c r="G51" s="28">
        <f>IF(AND(ISEVEN(H51*10^2),ROUND(MOD(H51*10^2,1),2)&lt;=0.5),ROUNDDOWN(H51,2),ROUND(H51,2))</f>
        <v>0</v>
      </c>
      <c r="H51" s="28">
        <f>0.1 * F51</f>
        <v>0</v>
      </c>
    </row>
    <row r="52" spans="1:8" s="28" customFormat="1" ht="25.5" x14ac:dyDescent="0.2">
      <c r="A52" s="27" t="s">
        <v>77</v>
      </c>
      <c r="B52" s="35">
        <v>1</v>
      </c>
      <c r="C52" s="35" t="s">
        <v>15</v>
      </c>
      <c r="D52" s="36" t="s">
        <v>78</v>
      </c>
      <c r="E52" s="39"/>
      <c r="F52" s="38">
        <f>IF(AND(ISEVEN(ROUND(E52,5)* B52*10^2),ROUND(MOD(ROUND(E52,5)* B52*10^2,1),2)&lt;=0.5),ROUNDDOWN(ROUND(E52,5)* B52,2),ROUND(ROUND(E52,5)* B52,2))</f>
        <v>0</v>
      </c>
      <c r="G52" s="28">
        <f>IF(AND(ISEVEN(H52*10^2),ROUND(MOD(H52*10^2,1),2)&lt;=0.5),ROUNDDOWN(H52,2),ROUND(H52,2))</f>
        <v>0</v>
      </c>
      <c r="H52" s="28">
        <f>0.1 * F52</f>
        <v>0</v>
      </c>
    </row>
    <row r="53" spans="1:8" s="28" customFormat="1" ht="25.5" x14ac:dyDescent="0.2">
      <c r="A53" s="27" t="s">
        <v>79</v>
      </c>
      <c r="B53" s="35">
        <v>1</v>
      </c>
      <c r="C53" s="35" t="s">
        <v>15</v>
      </c>
      <c r="D53" s="36" t="s">
        <v>80</v>
      </c>
      <c r="E53" s="39"/>
      <c r="F53" s="38">
        <f>IF(AND(ISEVEN(ROUND(E53,5)* B53*10^2),ROUND(MOD(ROUND(E53,5)* B53*10^2,1),2)&lt;=0.5),ROUNDDOWN(ROUND(E53,5)* B53,2),ROUND(ROUND(E53,5)* B53,2))</f>
        <v>0</v>
      </c>
      <c r="G53" s="28">
        <f>IF(AND(ISEVEN(H53*10^2),ROUND(MOD(H53*10^2,1),2)&lt;=0.5),ROUNDDOWN(H53,2),ROUND(H53,2))</f>
        <v>0</v>
      </c>
      <c r="H53" s="28">
        <f>0.1 * F53</f>
        <v>0</v>
      </c>
    </row>
    <row r="54" spans="1:8" s="28" customFormat="1" ht="25.5" x14ac:dyDescent="0.2">
      <c r="A54" s="27" t="s">
        <v>81</v>
      </c>
      <c r="B54" s="35">
        <v>3</v>
      </c>
      <c r="C54" s="35" t="s">
        <v>15</v>
      </c>
      <c r="D54" s="36" t="s">
        <v>82</v>
      </c>
      <c r="E54" s="39"/>
      <c r="F54" s="38">
        <f>IF(AND(ISEVEN(ROUND(E54,5)* B54*10^2),ROUND(MOD(ROUND(E54,5)* B54*10^2,1),2)&lt;=0.5),ROUNDDOWN(ROUND(E54,5)* B54,2),ROUND(ROUND(E54,5)* B54,2))</f>
        <v>0</v>
      </c>
      <c r="G54" s="28">
        <f>IF(AND(ISEVEN(H54*10^2),ROUND(MOD(H54*10^2,1),2)&lt;=0.5),ROUNDDOWN(H54,2),ROUND(H54,2))</f>
        <v>0</v>
      </c>
      <c r="H54" s="28">
        <f>0.1 * F54</f>
        <v>0</v>
      </c>
    </row>
    <row r="55" spans="1:8" s="28" customFormat="1" ht="25.5" x14ac:dyDescent="0.2">
      <c r="A55" s="27"/>
      <c r="B55" s="35"/>
      <c r="C55" s="35"/>
      <c r="D55" s="36" t="s">
        <v>83</v>
      </c>
      <c r="E55" s="37"/>
      <c r="F55" s="38"/>
    </row>
    <row r="56" spans="1:8" s="28" customFormat="1" ht="178.5" x14ac:dyDescent="0.2">
      <c r="A56" s="27" t="s">
        <v>84</v>
      </c>
      <c r="B56" s="35">
        <v>1</v>
      </c>
      <c r="C56" s="35" t="s">
        <v>15</v>
      </c>
      <c r="D56" s="36" t="s">
        <v>16</v>
      </c>
      <c r="E56" s="39"/>
      <c r="F56" s="38">
        <f>IF(AND(ISEVEN(ROUND(E56,5)* B56*10^2),ROUND(MOD(ROUND(E56,5)* B56*10^2,1),2)&lt;=0.5),ROUNDDOWN(ROUND(E56,5)* B56,2),ROUND(ROUND(E56,5)* B56,2))</f>
        <v>0</v>
      </c>
      <c r="G56" s="28">
        <f>IF(AND(ISEVEN(H56*10^2),ROUND(MOD(H56*10^2,1),2)&lt;=0.5),ROUNDDOWN(H56,2),ROUND(H56,2))</f>
        <v>0</v>
      </c>
      <c r="H56" s="28">
        <f>0.1 * F56</f>
        <v>0</v>
      </c>
    </row>
    <row r="57" spans="1:8" s="28" customFormat="1" ht="165.75" x14ac:dyDescent="0.2">
      <c r="A57" s="27" t="s">
        <v>85</v>
      </c>
      <c r="B57" s="35">
        <v>1</v>
      </c>
      <c r="C57" s="35" t="s">
        <v>15</v>
      </c>
      <c r="D57" s="36" t="s">
        <v>60</v>
      </c>
      <c r="E57" s="39"/>
      <c r="F57" s="38">
        <f>IF(AND(ISEVEN(ROUND(E57,5)* B57*10^2),ROUND(MOD(ROUND(E57,5)* B57*10^2,1),2)&lt;=0.5),ROUNDDOWN(ROUND(E57,5)* B57,2),ROUND(ROUND(E57,5)* B57,2))</f>
        <v>0</v>
      </c>
      <c r="G57" s="28">
        <f>IF(AND(ISEVEN(H57*10^2),ROUND(MOD(H57*10^2,1),2)&lt;=0.5),ROUNDDOWN(H57,2),ROUND(H57,2))</f>
        <v>0</v>
      </c>
      <c r="H57" s="28">
        <f>0.1 * F57</f>
        <v>0</v>
      </c>
    </row>
    <row r="58" spans="1:8" s="28" customFormat="1" ht="89.25" x14ac:dyDescent="0.2">
      <c r="A58" s="27" t="s">
        <v>86</v>
      </c>
      <c r="B58" s="35">
        <v>1</v>
      </c>
      <c r="C58" s="35" t="s">
        <v>15</v>
      </c>
      <c r="D58" s="36" t="s">
        <v>18</v>
      </c>
      <c r="E58" s="39"/>
      <c r="F58" s="38">
        <f>IF(AND(ISEVEN(ROUND(E58,5)* B58*10^2),ROUND(MOD(ROUND(E58,5)* B58*10^2,1),2)&lt;=0.5),ROUNDDOWN(ROUND(E58,5)* B58,2),ROUND(ROUND(E58,5)* B58,2))</f>
        <v>0</v>
      </c>
      <c r="G58" s="28">
        <f>IF(AND(ISEVEN(H58*10^2),ROUND(MOD(H58*10^2,1),2)&lt;=0.5),ROUNDDOWN(H58,2),ROUND(H58,2))</f>
        <v>0</v>
      </c>
      <c r="H58" s="28">
        <f>0.1 * F58</f>
        <v>0</v>
      </c>
    </row>
    <row r="59" spans="1:8" s="28" customFormat="1" ht="89.25" x14ac:dyDescent="0.2">
      <c r="A59" s="27" t="s">
        <v>87</v>
      </c>
      <c r="B59" s="35">
        <v>1</v>
      </c>
      <c r="C59" s="35" t="s">
        <v>15</v>
      </c>
      <c r="D59" s="36" t="s">
        <v>63</v>
      </c>
      <c r="E59" s="39"/>
      <c r="F59" s="38">
        <f>IF(AND(ISEVEN(ROUND(E59,5)* B59*10^2),ROUND(MOD(ROUND(E59,5)* B59*10^2,1),2)&lt;=0.5),ROUNDDOWN(ROUND(E59,5)* B59,2),ROUND(ROUND(E59,5)* B59,2))</f>
        <v>0</v>
      </c>
      <c r="G59" s="28">
        <f>IF(AND(ISEVEN(H59*10^2),ROUND(MOD(H59*10^2,1),2)&lt;=0.5),ROUNDDOWN(H59,2),ROUND(H59,2))</f>
        <v>0</v>
      </c>
      <c r="H59" s="28">
        <f>0.1 * F59</f>
        <v>0</v>
      </c>
    </row>
    <row r="60" spans="1:8" s="28" customFormat="1" ht="178.5" x14ac:dyDescent="0.2">
      <c r="A60" s="27" t="s">
        <v>88</v>
      </c>
      <c r="B60" s="35">
        <v>7</v>
      </c>
      <c r="C60" s="35" t="s">
        <v>15</v>
      </c>
      <c r="D60" s="36" t="s">
        <v>89</v>
      </c>
      <c r="E60" s="39"/>
      <c r="F60" s="38">
        <f>IF(AND(ISEVEN(ROUND(E60,5)* B60*10^2),ROUND(MOD(ROUND(E60,5)* B60*10^2,1),2)&lt;=0.5),ROUNDDOWN(ROUND(E60,5)* B60,2),ROUND(ROUND(E60,5)* B60,2))</f>
        <v>0</v>
      </c>
      <c r="G60" s="28">
        <f>IF(AND(ISEVEN(H60*10^2),ROUND(MOD(H60*10^2,1),2)&lt;=0.5),ROUNDDOWN(H60,2),ROUND(H60,2))</f>
        <v>0</v>
      </c>
      <c r="H60" s="28">
        <f>0.1 * F60</f>
        <v>0</v>
      </c>
    </row>
    <row r="61" spans="1:8" s="28" customFormat="1" ht="255" x14ac:dyDescent="0.2">
      <c r="A61" s="27" t="s">
        <v>90</v>
      </c>
      <c r="B61" s="35">
        <v>6</v>
      </c>
      <c r="C61" s="35" t="s">
        <v>15</v>
      </c>
      <c r="D61" s="36" t="s">
        <v>91</v>
      </c>
      <c r="E61" s="39"/>
      <c r="F61" s="38">
        <f>IF(AND(ISEVEN(ROUND(E61,5)* B61*10^2),ROUND(MOD(ROUND(E61,5)* B61*10^2,1),2)&lt;=0.5),ROUNDDOWN(ROUND(E61,5)* B61,2),ROUND(ROUND(E61,5)* B61,2))</f>
        <v>0</v>
      </c>
      <c r="G61" s="28">
        <f>IF(AND(ISEVEN(H61*10^2),ROUND(MOD(H61*10^2,1),2)&lt;=0.5),ROUNDDOWN(H61,2),ROUND(H61,2))</f>
        <v>0</v>
      </c>
      <c r="H61" s="28">
        <f>0.1 * F61</f>
        <v>0</v>
      </c>
    </row>
    <row r="62" spans="1:8" s="28" customFormat="1" ht="51" x14ac:dyDescent="0.2">
      <c r="A62" s="27" t="s">
        <v>92</v>
      </c>
      <c r="B62" s="35">
        <v>11</v>
      </c>
      <c r="C62" s="35" t="s">
        <v>15</v>
      </c>
      <c r="D62" s="36" t="s">
        <v>41</v>
      </c>
      <c r="E62" s="39"/>
      <c r="F62" s="38">
        <f>IF(AND(ISEVEN(ROUND(E62,5)* B62*10^2),ROUND(MOD(ROUND(E62,5)* B62*10^2,1),2)&lt;=0.5),ROUNDDOWN(ROUND(E62,5)* B62,2),ROUND(ROUND(E62,5)* B62,2))</f>
        <v>0</v>
      </c>
      <c r="G62" s="28">
        <f>IF(AND(ISEVEN(H62*10^2),ROUND(MOD(H62*10^2,1),2)&lt;=0.5),ROUNDDOWN(H62,2),ROUND(H62,2))</f>
        <v>0</v>
      </c>
      <c r="H62" s="28">
        <f>0.1 * F62</f>
        <v>0</v>
      </c>
    </row>
    <row r="63" spans="1:8" s="28" customFormat="1" ht="178.5" x14ac:dyDescent="0.2">
      <c r="A63" s="27" t="s">
        <v>93</v>
      </c>
      <c r="B63" s="35">
        <v>5</v>
      </c>
      <c r="C63" s="35" t="s">
        <v>15</v>
      </c>
      <c r="D63" s="36" t="s">
        <v>28</v>
      </c>
      <c r="E63" s="39"/>
      <c r="F63" s="38">
        <f>IF(AND(ISEVEN(ROUND(E63,5)* B63*10^2),ROUND(MOD(ROUND(E63,5)* B63*10^2,1),2)&lt;=0.5),ROUNDDOWN(ROUND(E63,5)* B63,2),ROUND(ROUND(E63,5)* B63,2))</f>
        <v>0</v>
      </c>
      <c r="G63" s="28">
        <f>IF(AND(ISEVEN(H63*10^2),ROUND(MOD(H63*10^2,1),2)&lt;=0.5),ROUNDDOWN(H63,2),ROUND(H63,2))</f>
        <v>0</v>
      </c>
      <c r="H63" s="28">
        <f>0.1 * F63</f>
        <v>0</v>
      </c>
    </row>
    <row r="64" spans="1:8" s="28" customFormat="1" ht="204" x14ac:dyDescent="0.2">
      <c r="A64" s="27" t="s">
        <v>94</v>
      </c>
      <c r="B64" s="35">
        <v>1</v>
      </c>
      <c r="C64" s="35" t="s">
        <v>15</v>
      </c>
      <c r="D64" s="36" t="s">
        <v>95</v>
      </c>
      <c r="E64" s="39"/>
      <c r="F64" s="38">
        <f>IF(AND(ISEVEN(ROUND(E64,5)* B64*10^2),ROUND(MOD(ROUND(E64,5)* B64*10^2,1),2)&lt;=0.5),ROUNDDOWN(ROUND(E64,5)* B64,2),ROUND(ROUND(E64,5)* B64,2))</f>
        <v>0</v>
      </c>
      <c r="G64" s="28">
        <f>IF(AND(ISEVEN(H64*10^2),ROUND(MOD(H64*10^2,1),2)&lt;=0.5),ROUNDDOWN(H64,2),ROUND(H64,2))</f>
        <v>0</v>
      </c>
      <c r="H64" s="28">
        <f>0.1 * F64</f>
        <v>0</v>
      </c>
    </row>
    <row r="65" spans="1:8" s="28" customFormat="1" x14ac:dyDescent="0.2">
      <c r="A65" s="27" t="s">
        <v>96</v>
      </c>
      <c r="B65" s="35">
        <v>1</v>
      </c>
      <c r="C65" s="35" t="s">
        <v>15</v>
      </c>
      <c r="D65" s="36" t="s">
        <v>97</v>
      </c>
      <c r="E65" s="39"/>
      <c r="F65" s="38">
        <f>IF(AND(ISEVEN(ROUND(E65,5)* B65*10^2),ROUND(MOD(ROUND(E65,5)* B65*10^2,1),2)&lt;=0.5),ROUNDDOWN(ROUND(E65,5)* B65,2),ROUND(ROUND(E65,5)* B65,2))</f>
        <v>0</v>
      </c>
      <c r="G65" s="28">
        <f>IF(AND(ISEVEN(H65*10^2),ROUND(MOD(H65*10^2,1),2)&lt;=0.5),ROUNDDOWN(H65,2),ROUND(H65,2))</f>
        <v>0</v>
      </c>
      <c r="H65" s="28">
        <f>0.1 * F65</f>
        <v>0</v>
      </c>
    </row>
    <row r="66" spans="1:8" s="28" customFormat="1" x14ac:dyDescent="0.2">
      <c r="A66" s="27" t="s">
        <v>98</v>
      </c>
      <c r="B66" s="35">
        <v>1</v>
      </c>
      <c r="C66" s="35" t="s">
        <v>15</v>
      </c>
      <c r="D66" s="36" t="s">
        <v>99</v>
      </c>
      <c r="E66" s="39"/>
      <c r="F66" s="38">
        <f>IF(AND(ISEVEN(ROUND(E66,5)* B66*10^2),ROUND(MOD(ROUND(E66,5)* B66*10^2,1),2)&lt;=0.5),ROUNDDOWN(ROUND(E66,5)* B66,2),ROUND(ROUND(E66,5)* B66,2))</f>
        <v>0</v>
      </c>
      <c r="G66" s="28">
        <f>IF(AND(ISEVEN(H66*10^2),ROUND(MOD(H66*10^2,1),2)&lt;=0.5),ROUNDDOWN(H66,2),ROUND(H66,2))</f>
        <v>0</v>
      </c>
      <c r="H66" s="28">
        <f>0.1 * F66</f>
        <v>0</v>
      </c>
    </row>
    <row r="67" spans="1:8" s="28" customFormat="1" x14ac:dyDescent="0.2">
      <c r="A67" s="27" t="s">
        <v>100</v>
      </c>
      <c r="B67" s="35">
        <v>1</v>
      </c>
      <c r="C67" s="35" t="s">
        <v>15</v>
      </c>
      <c r="D67" s="36" t="s">
        <v>101</v>
      </c>
      <c r="E67" s="39"/>
      <c r="F67" s="38">
        <f>IF(AND(ISEVEN(ROUND(E67,5)* B67*10^2),ROUND(MOD(ROUND(E67,5)* B67*10^2,1),2)&lt;=0.5),ROUNDDOWN(ROUND(E67,5)* B67,2),ROUND(ROUND(E67,5)* B67,2))</f>
        <v>0</v>
      </c>
      <c r="G67" s="28">
        <f>IF(AND(ISEVEN(H67*10^2),ROUND(MOD(H67*10^2,1),2)&lt;=0.5),ROUNDDOWN(H67,2),ROUND(H67,2))</f>
        <v>0</v>
      </c>
      <c r="H67" s="28">
        <f>0.1 * F67</f>
        <v>0</v>
      </c>
    </row>
    <row r="68" spans="1:8" s="28" customFormat="1" x14ac:dyDescent="0.2">
      <c r="A68" s="27" t="s">
        <v>102</v>
      </c>
      <c r="B68" s="35">
        <v>1</v>
      </c>
      <c r="C68" s="35" t="s">
        <v>15</v>
      </c>
      <c r="D68" s="36" t="s">
        <v>103</v>
      </c>
      <c r="E68" s="39"/>
      <c r="F68" s="38">
        <f>IF(AND(ISEVEN(ROUND(E68,5)* B68*10^2),ROUND(MOD(ROUND(E68,5)* B68*10^2,1),2)&lt;=0.5),ROUNDDOWN(ROUND(E68,5)* B68,2),ROUND(ROUND(E68,5)* B68,2))</f>
        <v>0</v>
      </c>
      <c r="G68" s="28">
        <f>IF(AND(ISEVEN(H68*10^2),ROUND(MOD(H68*10^2,1),2)&lt;=0.5),ROUNDDOWN(H68,2),ROUND(H68,2))</f>
        <v>0</v>
      </c>
      <c r="H68" s="28">
        <f>0.1 * F68</f>
        <v>0</v>
      </c>
    </row>
    <row r="69" spans="1:8" s="28" customFormat="1" ht="25.5" x14ac:dyDescent="0.2">
      <c r="A69" s="27" t="s">
        <v>104</v>
      </c>
      <c r="B69" s="35">
        <v>3</v>
      </c>
      <c r="C69" s="35" t="s">
        <v>15</v>
      </c>
      <c r="D69" s="36" t="s">
        <v>105</v>
      </c>
      <c r="E69" s="39"/>
      <c r="F69" s="38">
        <f>IF(AND(ISEVEN(ROUND(E69,5)* B69*10^2),ROUND(MOD(ROUND(E69,5)* B69*10^2,1),2)&lt;=0.5),ROUNDDOWN(ROUND(E69,5)* B69,2),ROUND(ROUND(E69,5)* B69,2))</f>
        <v>0</v>
      </c>
      <c r="G69" s="28">
        <f>IF(AND(ISEVEN(H69*10^2),ROUND(MOD(H69*10^2,1),2)&lt;=0.5),ROUNDDOWN(H69,2),ROUND(H69,2))</f>
        <v>0</v>
      </c>
      <c r="H69" s="28">
        <f>0.1 * F69</f>
        <v>0</v>
      </c>
    </row>
    <row r="70" spans="1:8" s="28" customFormat="1" x14ac:dyDescent="0.2">
      <c r="A70" s="27"/>
      <c r="B70" s="35"/>
      <c r="C70" s="35"/>
      <c r="D70" s="36" t="s">
        <v>106</v>
      </c>
      <c r="E70" s="37"/>
      <c r="F70" s="38"/>
    </row>
    <row r="71" spans="1:8" s="28" customFormat="1" ht="267.75" x14ac:dyDescent="0.2">
      <c r="A71" s="27" t="s">
        <v>107</v>
      </c>
      <c r="B71" s="35">
        <v>1</v>
      </c>
      <c r="C71" s="35" t="s">
        <v>15</v>
      </c>
      <c r="D71" s="36" t="s">
        <v>108</v>
      </c>
      <c r="E71" s="39"/>
      <c r="F71" s="38">
        <f>IF(AND(ISEVEN(ROUND(E71,5)* B71*10^2),ROUND(MOD(ROUND(E71,5)* B71*10^2,1),2)&lt;=0.5),ROUNDDOWN(ROUND(E71,5)* B71,2),ROUND(ROUND(E71,5)* B71,2))</f>
        <v>0</v>
      </c>
      <c r="G71" s="28">
        <f>IF(AND(ISEVEN(H71*10^2),ROUND(MOD(H71*10^2,1),2)&lt;=0.5),ROUNDDOWN(H71,2),ROUND(H71,2))</f>
        <v>0</v>
      </c>
      <c r="H71" s="28">
        <f>0.1 * F71</f>
        <v>0</v>
      </c>
    </row>
    <row r="72" spans="1:8" s="28" customFormat="1" ht="178.5" x14ac:dyDescent="0.2">
      <c r="A72" s="27" t="s">
        <v>109</v>
      </c>
      <c r="B72" s="35">
        <v>1</v>
      </c>
      <c r="C72" s="35" t="s">
        <v>15</v>
      </c>
      <c r="D72" s="36" t="s">
        <v>110</v>
      </c>
      <c r="E72" s="39"/>
      <c r="F72" s="38">
        <f>IF(AND(ISEVEN(ROUND(E72,5)* B72*10^2),ROUND(MOD(ROUND(E72,5)* B72*10^2,1),2)&lt;=0.5),ROUNDDOWN(ROUND(E72,5)* B72,2),ROUND(ROUND(E72,5)* B72,2))</f>
        <v>0</v>
      </c>
      <c r="G72" s="28">
        <f>IF(AND(ISEVEN(H72*10^2),ROUND(MOD(H72*10^2,1),2)&lt;=0.5),ROUNDDOWN(H72,2),ROUND(H72,2))</f>
        <v>0</v>
      </c>
      <c r="H72" s="28">
        <f>0.1 * F72</f>
        <v>0</v>
      </c>
    </row>
    <row r="73" spans="1:8" s="28" customFormat="1" ht="76.5" x14ac:dyDescent="0.2">
      <c r="A73" s="27" t="s">
        <v>111</v>
      </c>
      <c r="B73" s="35">
        <v>1</v>
      </c>
      <c r="C73" s="35" t="s">
        <v>15</v>
      </c>
      <c r="D73" s="36" t="s">
        <v>112</v>
      </c>
      <c r="E73" s="39"/>
      <c r="F73" s="38">
        <f>IF(AND(ISEVEN(ROUND(E73,5)* B73*10^2),ROUND(MOD(ROUND(E73,5)* B73*10^2,1),2)&lt;=0.5),ROUNDDOWN(ROUND(E73,5)* B73,2),ROUND(ROUND(E73,5)* B73,2))</f>
        <v>0</v>
      </c>
      <c r="G73" s="28">
        <f>IF(AND(ISEVEN(H73*10^2),ROUND(MOD(H73*10^2,1),2)&lt;=0.5),ROUNDDOWN(H73,2),ROUND(H73,2))</f>
        <v>0</v>
      </c>
      <c r="H73" s="28">
        <f>0.1 * F73</f>
        <v>0</v>
      </c>
    </row>
    <row r="74" spans="1:8" s="28" customFormat="1" ht="63.75" x14ac:dyDescent="0.2">
      <c r="A74" s="27" t="s">
        <v>113</v>
      </c>
      <c r="B74" s="35">
        <v>3</v>
      </c>
      <c r="C74" s="35" t="s">
        <v>15</v>
      </c>
      <c r="D74" s="36" t="s">
        <v>114</v>
      </c>
      <c r="E74" s="39"/>
      <c r="F74" s="38">
        <f>IF(AND(ISEVEN(ROUND(E74,5)* B74*10^2),ROUND(MOD(ROUND(E74,5)* B74*10^2,1),2)&lt;=0.5),ROUNDDOWN(ROUND(E74,5)* B74,2),ROUND(ROUND(E74,5)* B74,2))</f>
        <v>0</v>
      </c>
      <c r="G74" s="28">
        <f>IF(AND(ISEVEN(H74*10^2),ROUND(MOD(H74*10^2,1),2)&lt;=0.5),ROUNDDOWN(H74,2),ROUND(H74,2))</f>
        <v>0</v>
      </c>
      <c r="H74" s="28">
        <f>0.1 * F74</f>
        <v>0</v>
      </c>
    </row>
    <row r="75" spans="1:8" s="28" customFormat="1" ht="51" x14ac:dyDescent="0.2">
      <c r="A75" s="27" t="s">
        <v>115</v>
      </c>
      <c r="B75" s="35">
        <v>3</v>
      </c>
      <c r="C75" s="35" t="s">
        <v>15</v>
      </c>
      <c r="D75" s="36" t="s">
        <v>116</v>
      </c>
      <c r="E75" s="39"/>
      <c r="F75" s="38">
        <f>IF(AND(ISEVEN(ROUND(E75,5)* B75*10^2),ROUND(MOD(ROUND(E75,5)* B75*10^2,1),2)&lt;=0.5),ROUNDDOWN(ROUND(E75,5)* B75,2),ROUND(ROUND(E75,5)* B75,2))</f>
        <v>0</v>
      </c>
      <c r="G75" s="28">
        <f>IF(AND(ISEVEN(H75*10^2),ROUND(MOD(H75*10^2,1),2)&lt;=0.5),ROUNDDOWN(H75,2),ROUND(H75,2))</f>
        <v>0</v>
      </c>
      <c r="H75" s="28">
        <f>0.1 * F75</f>
        <v>0</v>
      </c>
    </row>
    <row r="76" spans="1:8" s="28" customFormat="1" ht="51" x14ac:dyDescent="0.2">
      <c r="A76" s="27" t="s">
        <v>117</v>
      </c>
      <c r="B76" s="35">
        <v>1</v>
      </c>
      <c r="C76" s="35" t="s">
        <v>15</v>
      </c>
      <c r="D76" s="36" t="s">
        <v>118</v>
      </c>
      <c r="E76" s="39"/>
      <c r="F76" s="38">
        <f>IF(AND(ISEVEN(ROUND(E76,5)* B76*10^2),ROUND(MOD(ROUND(E76,5)* B76*10^2,1),2)&lt;=0.5),ROUNDDOWN(ROUND(E76,5)* B76,2),ROUND(ROUND(E76,5)* B76,2))</f>
        <v>0</v>
      </c>
      <c r="G76" s="28">
        <f>IF(AND(ISEVEN(H76*10^2),ROUND(MOD(H76*10^2,1),2)&lt;=0.5),ROUNDDOWN(H76,2),ROUND(H76,2))</f>
        <v>0</v>
      </c>
      <c r="H76" s="28">
        <f>0.1 * F76</f>
        <v>0</v>
      </c>
    </row>
    <row r="77" spans="1:8" s="28" customFormat="1" ht="63.75" x14ac:dyDescent="0.2">
      <c r="A77" s="27" t="s">
        <v>119</v>
      </c>
      <c r="B77" s="35">
        <v>3</v>
      </c>
      <c r="C77" s="35" t="s">
        <v>15</v>
      </c>
      <c r="D77" s="36" t="s">
        <v>120</v>
      </c>
      <c r="E77" s="39"/>
      <c r="F77" s="38">
        <f>IF(AND(ISEVEN(ROUND(E77,5)* B77*10^2),ROUND(MOD(ROUND(E77,5)* B77*10^2,1),2)&lt;=0.5),ROUNDDOWN(ROUND(E77,5)* B77,2),ROUND(ROUND(E77,5)* B77,2))</f>
        <v>0</v>
      </c>
      <c r="G77" s="28">
        <f>IF(AND(ISEVEN(H77*10^2),ROUND(MOD(H77*10^2,1),2)&lt;=0.5),ROUNDDOWN(H77,2),ROUND(H77,2))</f>
        <v>0</v>
      </c>
      <c r="H77" s="28">
        <f>0.1 * F77</f>
        <v>0</v>
      </c>
    </row>
    <row r="78" spans="1:8" s="28" customFormat="1" ht="51" x14ac:dyDescent="0.2">
      <c r="A78" s="27" t="s">
        <v>121</v>
      </c>
      <c r="B78" s="35">
        <v>3</v>
      </c>
      <c r="C78" s="35" t="s">
        <v>15</v>
      </c>
      <c r="D78" s="36" t="s">
        <v>122</v>
      </c>
      <c r="E78" s="39"/>
      <c r="F78" s="38">
        <f>IF(AND(ISEVEN(ROUND(E78,5)* B78*10^2),ROUND(MOD(ROUND(E78,5)* B78*10^2,1),2)&lt;=0.5),ROUNDDOWN(ROUND(E78,5)* B78,2),ROUND(ROUND(E78,5)* B78,2))</f>
        <v>0</v>
      </c>
      <c r="G78" s="28">
        <f>IF(AND(ISEVEN(H78*10^2),ROUND(MOD(H78*10^2,1),2)&lt;=0.5),ROUNDDOWN(H78,2),ROUND(H78,2))</f>
        <v>0</v>
      </c>
      <c r="H78" s="28">
        <f>0.1 * F78</f>
        <v>0</v>
      </c>
    </row>
    <row r="79" spans="1:8" s="28" customFormat="1" ht="63.75" x14ac:dyDescent="0.2">
      <c r="A79" s="27" t="s">
        <v>123</v>
      </c>
      <c r="B79" s="35">
        <v>1</v>
      </c>
      <c r="C79" s="35" t="s">
        <v>15</v>
      </c>
      <c r="D79" s="36" t="s">
        <v>124</v>
      </c>
      <c r="E79" s="39"/>
      <c r="F79" s="38">
        <f>IF(AND(ISEVEN(ROUND(E79,5)* B79*10^2),ROUND(MOD(ROUND(E79,5)* B79*10^2,1),2)&lt;=0.5),ROUNDDOWN(ROUND(E79,5)* B79,2),ROUND(ROUND(E79,5)* B79,2))</f>
        <v>0</v>
      </c>
      <c r="G79" s="28">
        <f>IF(AND(ISEVEN(H79*10^2),ROUND(MOD(H79*10^2,1),2)&lt;=0.5),ROUNDDOWN(H79,2),ROUND(H79,2))</f>
        <v>0</v>
      </c>
      <c r="H79" s="28">
        <f>0.1 * F79</f>
        <v>0</v>
      </c>
    </row>
    <row r="80" spans="1:8" s="28" customFormat="1" x14ac:dyDescent="0.2">
      <c r="A80" s="27"/>
      <c r="B80" s="35"/>
      <c r="C80" s="35"/>
      <c r="D80" s="36" t="s">
        <v>125</v>
      </c>
      <c r="E80" s="37"/>
      <c r="F80" s="38"/>
    </row>
    <row r="81" spans="1:8" s="28" customFormat="1" ht="165.75" x14ac:dyDescent="0.2">
      <c r="A81" s="27" t="s">
        <v>126</v>
      </c>
      <c r="B81" s="35">
        <v>1</v>
      </c>
      <c r="C81" s="35" t="s">
        <v>15</v>
      </c>
      <c r="D81" s="36" t="s">
        <v>127</v>
      </c>
      <c r="E81" s="39"/>
      <c r="F81" s="38">
        <f>IF(AND(ISEVEN(ROUND(E81,5)* B81*10^2),ROUND(MOD(ROUND(E81,5)* B81*10^2,1),2)&lt;=0.5),ROUNDDOWN(ROUND(E81,5)* B81,2),ROUND(ROUND(E81,5)* B81,2))</f>
        <v>0</v>
      </c>
      <c r="G81" s="28">
        <f>IF(AND(ISEVEN(H81*10^2),ROUND(MOD(H81*10^2,1),2)&lt;=0.5),ROUNDDOWN(H81,2),ROUND(H81,2))</f>
        <v>0</v>
      </c>
      <c r="H81" s="28">
        <f>0.1 * F81</f>
        <v>0</v>
      </c>
    </row>
    <row r="82" spans="1:8" s="28" customFormat="1" ht="178.5" x14ac:dyDescent="0.2">
      <c r="A82" s="27" t="s">
        <v>128</v>
      </c>
      <c r="B82" s="35">
        <v>1</v>
      </c>
      <c r="C82" s="35" t="s">
        <v>15</v>
      </c>
      <c r="D82" s="36" t="s">
        <v>129</v>
      </c>
      <c r="E82" s="39"/>
      <c r="F82" s="38">
        <f>IF(AND(ISEVEN(ROUND(E82,5)* B82*10^2),ROUND(MOD(ROUND(E82,5)* B82*10^2,1),2)&lt;=0.5),ROUNDDOWN(ROUND(E82,5)* B82,2),ROUND(ROUND(E82,5)* B82,2))</f>
        <v>0</v>
      </c>
      <c r="G82" s="28">
        <f>IF(AND(ISEVEN(H82*10^2),ROUND(MOD(H82*10^2,1),2)&lt;=0.5),ROUNDDOWN(H82,2),ROUND(H82,2))</f>
        <v>0</v>
      </c>
      <c r="H82" s="28">
        <f>0.1 * F82</f>
        <v>0</v>
      </c>
    </row>
    <row r="83" spans="1:8" s="28" customFormat="1" ht="165.75" x14ac:dyDescent="0.2">
      <c r="A83" s="27" t="s">
        <v>130</v>
      </c>
      <c r="B83" s="35">
        <v>1</v>
      </c>
      <c r="C83" s="35" t="s">
        <v>15</v>
      </c>
      <c r="D83" s="36" t="s">
        <v>131</v>
      </c>
      <c r="E83" s="39"/>
      <c r="F83" s="38">
        <f>IF(AND(ISEVEN(ROUND(E83,5)* B83*10^2),ROUND(MOD(ROUND(E83,5)* B83*10^2,1),2)&lt;=0.5),ROUNDDOWN(ROUND(E83,5)* B83,2),ROUND(ROUND(E83,5)* B83,2))</f>
        <v>0</v>
      </c>
      <c r="G83" s="28">
        <f>IF(AND(ISEVEN(H83*10^2),ROUND(MOD(H83*10^2,1),2)&lt;=0.5),ROUNDDOWN(H83,2),ROUND(H83,2))</f>
        <v>0</v>
      </c>
      <c r="H83" s="28">
        <f>0.1 * F83</f>
        <v>0</v>
      </c>
    </row>
    <row r="84" spans="1:8" s="28" customFormat="1" ht="140.25" x14ac:dyDescent="0.2">
      <c r="A84" s="27" t="s">
        <v>132</v>
      </c>
      <c r="B84" s="35">
        <v>1</v>
      </c>
      <c r="C84" s="35" t="s">
        <v>15</v>
      </c>
      <c r="D84" s="36" t="s">
        <v>133</v>
      </c>
      <c r="E84" s="39"/>
      <c r="F84" s="38">
        <f>IF(AND(ISEVEN(ROUND(E84,5)* B84*10^2),ROUND(MOD(ROUND(E84,5)* B84*10^2,1),2)&lt;=0.5),ROUNDDOWN(ROUND(E84,5)* B84,2),ROUND(ROUND(E84,5)* B84,2))</f>
        <v>0</v>
      </c>
      <c r="G84" s="28">
        <f>IF(AND(ISEVEN(H84*10^2),ROUND(MOD(H84*10^2,1),2)&lt;=0.5),ROUNDDOWN(H84,2),ROUND(H84,2))</f>
        <v>0</v>
      </c>
      <c r="H84" s="28">
        <f>0.1 * F84</f>
        <v>0</v>
      </c>
    </row>
    <row r="85" spans="1:8" s="28" customFormat="1" ht="140.25" x14ac:dyDescent="0.2">
      <c r="A85" s="27" t="s">
        <v>134</v>
      </c>
      <c r="B85" s="35">
        <v>1</v>
      </c>
      <c r="C85" s="35" t="s">
        <v>15</v>
      </c>
      <c r="D85" s="36" t="s">
        <v>135</v>
      </c>
      <c r="E85" s="39"/>
      <c r="F85" s="38">
        <f>IF(AND(ISEVEN(ROUND(E85,5)* B85*10^2),ROUND(MOD(ROUND(E85,5)* B85*10^2,1),2)&lt;=0.5),ROUNDDOWN(ROUND(E85,5)* B85,2),ROUND(ROUND(E85,5)* B85,2))</f>
        <v>0</v>
      </c>
      <c r="G85" s="28">
        <f>IF(AND(ISEVEN(H85*10^2),ROUND(MOD(H85*10^2,1),2)&lt;=0.5),ROUNDDOWN(H85,2),ROUND(H85,2))</f>
        <v>0</v>
      </c>
      <c r="H85" s="28">
        <f>0.1 * F85</f>
        <v>0</v>
      </c>
    </row>
    <row r="86" spans="1:8" s="28" customFormat="1" ht="165.75" x14ac:dyDescent="0.2">
      <c r="A86" s="27" t="s">
        <v>136</v>
      </c>
      <c r="B86" s="35">
        <v>1</v>
      </c>
      <c r="C86" s="35" t="s">
        <v>15</v>
      </c>
      <c r="D86" s="36" t="s">
        <v>137</v>
      </c>
      <c r="E86" s="39"/>
      <c r="F86" s="38">
        <f>IF(AND(ISEVEN(ROUND(E86,5)* B86*10^2),ROUND(MOD(ROUND(E86,5)* B86*10^2,1),2)&lt;=0.5),ROUNDDOWN(ROUND(E86,5)* B86,2),ROUND(ROUND(E86,5)* B86,2))</f>
        <v>0</v>
      </c>
      <c r="G86" s="28">
        <f>IF(AND(ISEVEN(H86*10^2),ROUND(MOD(H86*10^2,1),2)&lt;=0.5),ROUNDDOWN(H86,2),ROUND(H86,2))</f>
        <v>0</v>
      </c>
      <c r="H86" s="28">
        <f>0.1 * F86</f>
        <v>0</v>
      </c>
    </row>
    <row r="87" spans="1:8" s="28" customFormat="1" x14ac:dyDescent="0.2">
      <c r="A87" s="27"/>
      <c r="B87" s="35"/>
      <c r="C87" s="35"/>
      <c r="D87" s="36" t="s">
        <v>138</v>
      </c>
      <c r="E87" s="37"/>
      <c r="F87" s="38"/>
    </row>
    <row r="88" spans="1:8" s="28" customFormat="1" ht="38.25" x14ac:dyDescent="0.2">
      <c r="A88" s="27" t="s">
        <v>139</v>
      </c>
      <c r="B88" s="35">
        <v>1</v>
      </c>
      <c r="C88" s="35" t="s">
        <v>15</v>
      </c>
      <c r="D88" s="36" t="s">
        <v>140</v>
      </c>
      <c r="E88" s="39"/>
      <c r="F88" s="38">
        <f>IF(AND(ISEVEN(ROUND(E88,5)* B88*10^2),ROUND(MOD(ROUND(E88,5)* B88*10^2,1),2)&lt;=0.5),ROUNDDOWN(ROUND(E88,5)* B88,2),ROUND(ROUND(E88,5)* B88,2))</f>
        <v>0</v>
      </c>
      <c r="G88" s="28">
        <f>IF(AND(ISEVEN(H88*10^2),ROUND(MOD(H88*10^2,1),2)&lt;=0.5),ROUNDDOWN(H88,2),ROUND(H88,2))</f>
        <v>0</v>
      </c>
      <c r="H88" s="28">
        <f>0.1 * F88</f>
        <v>0</v>
      </c>
    </row>
    <row r="89" spans="1:8" s="28" customFormat="1" ht="38.25" x14ac:dyDescent="0.2">
      <c r="A89" s="27" t="s">
        <v>141</v>
      </c>
      <c r="B89" s="35">
        <v>5</v>
      </c>
      <c r="C89" s="35" t="s">
        <v>15</v>
      </c>
      <c r="D89" s="36" t="s">
        <v>142</v>
      </c>
      <c r="E89" s="39"/>
      <c r="F89" s="38">
        <f>IF(AND(ISEVEN(ROUND(E89,5)* B89*10^2),ROUND(MOD(ROUND(E89,5)* B89*10^2,1),2)&lt;=0.5),ROUNDDOWN(ROUND(E89,5)* B89,2),ROUND(ROUND(E89,5)* B89,2))</f>
        <v>0</v>
      </c>
      <c r="G89" s="28">
        <f>IF(AND(ISEVEN(H89*10^2),ROUND(MOD(H89*10^2,1),2)&lt;=0.5),ROUNDDOWN(H89,2),ROUND(H89,2))</f>
        <v>0</v>
      </c>
      <c r="H89" s="28">
        <f>0.1 * F89</f>
        <v>0</v>
      </c>
    </row>
    <row r="90" spans="1:8" s="28" customFormat="1" ht="38.25" x14ac:dyDescent="0.2">
      <c r="A90" s="27" t="s">
        <v>143</v>
      </c>
      <c r="B90" s="35">
        <v>7</v>
      </c>
      <c r="C90" s="35" t="s">
        <v>15</v>
      </c>
      <c r="D90" s="36" t="s">
        <v>144</v>
      </c>
      <c r="E90" s="39"/>
      <c r="F90" s="38">
        <f>IF(AND(ISEVEN(ROUND(E90,5)* B90*10^2),ROUND(MOD(ROUND(E90,5)* B90*10^2,1),2)&lt;=0.5),ROUNDDOWN(ROUND(E90,5)* B90,2),ROUND(ROUND(E90,5)* B90,2))</f>
        <v>0</v>
      </c>
      <c r="G90" s="28">
        <f>IF(AND(ISEVEN(H90*10^2),ROUND(MOD(H90*10^2,1),2)&lt;=0.5),ROUNDDOWN(H90,2),ROUND(H90,2))</f>
        <v>0</v>
      </c>
      <c r="H90" s="28">
        <f>0.1 * F90</f>
        <v>0</v>
      </c>
    </row>
    <row r="91" spans="1:8" s="28" customFormat="1" ht="51" x14ac:dyDescent="0.2">
      <c r="A91" s="27" t="s">
        <v>145</v>
      </c>
      <c r="B91" s="35">
        <v>2</v>
      </c>
      <c r="C91" s="35" t="s">
        <v>15</v>
      </c>
      <c r="D91" s="36" t="s">
        <v>146</v>
      </c>
      <c r="E91" s="39"/>
      <c r="F91" s="38">
        <f>IF(AND(ISEVEN(ROUND(E91,5)* B91*10^2),ROUND(MOD(ROUND(E91,5)* B91*10^2,1),2)&lt;=0.5),ROUNDDOWN(ROUND(E91,5)* B91,2),ROUND(ROUND(E91,5)* B91,2))</f>
        <v>0</v>
      </c>
      <c r="G91" s="28">
        <f>IF(AND(ISEVEN(H91*10^2),ROUND(MOD(H91*10^2,1),2)&lt;=0.5),ROUNDDOWN(H91,2),ROUND(H91,2))</f>
        <v>0</v>
      </c>
      <c r="H91" s="28">
        <f>0.1 * F91</f>
        <v>0</v>
      </c>
    </row>
    <row r="92" spans="1:8" s="28" customFormat="1" ht="51" x14ac:dyDescent="0.2">
      <c r="A92" s="27" t="s">
        <v>147</v>
      </c>
      <c r="B92" s="35">
        <v>1</v>
      </c>
      <c r="C92" s="35" t="s">
        <v>15</v>
      </c>
      <c r="D92" s="36" t="s">
        <v>148</v>
      </c>
      <c r="E92" s="39"/>
      <c r="F92" s="38">
        <f>IF(AND(ISEVEN(ROUND(E92,5)* B92*10^2),ROUND(MOD(ROUND(E92,5)* B92*10^2,1),2)&lt;=0.5),ROUNDDOWN(ROUND(E92,5)* B92,2),ROUND(ROUND(E92,5)* B92,2))</f>
        <v>0</v>
      </c>
      <c r="G92" s="28">
        <f>IF(AND(ISEVEN(H92*10^2),ROUND(MOD(H92*10^2,1),2)&lt;=0.5),ROUNDDOWN(H92,2),ROUND(H92,2))</f>
        <v>0</v>
      </c>
      <c r="H92" s="28">
        <f>0.1 * F92</f>
        <v>0</v>
      </c>
    </row>
    <row r="93" spans="1:8" s="28" customFormat="1" ht="51" x14ac:dyDescent="0.2">
      <c r="A93" s="27" t="s">
        <v>149</v>
      </c>
      <c r="B93" s="35">
        <v>4</v>
      </c>
      <c r="C93" s="35" t="s">
        <v>15</v>
      </c>
      <c r="D93" s="36" t="s">
        <v>150</v>
      </c>
      <c r="E93" s="39"/>
      <c r="F93" s="38">
        <f>IF(AND(ISEVEN(ROUND(E93,5)* B93*10^2),ROUND(MOD(ROUND(E93,5)* B93*10^2,1),2)&lt;=0.5),ROUNDDOWN(ROUND(E93,5)* B93,2),ROUND(ROUND(E93,5)* B93,2))</f>
        <v>0</v>
      </c>
      <c r="G93" s="28">
        <f>IF(AND(ISEVEN(H93*10^2),ROUND(MOD(H93*10^2,1),2)&lt;=0.5),ROUNDDOWN(H93,2),ROUND(H93,2))</f>
        <v>0</v>
      </c>
      <c r="H93" s="28">
        <f>0.1 * F93</f>
        <v>0</v>
      </c>
    </row>
    <row r="94" spans="1:8" s="28" customFormat="1" ht="51" x14ac:dyDescent="0.2">
      <c r="A94" s="27" t="s">
        <v>151</v>
      </c>
      <c r="B94" s="35">
        <v>1</v>
      </c>
      <c r="C94" s="35" t="s">
        <v>15</v>
      </c>
      <c r="D94" s="36" t="s">
        <v>152</v>
      </c>
      <c r="E94" s="39"/>
      <c r="F94" s="38">
        <f>IF(AND(ISEVEN(ROUND(E94,5)* B94*10^2),ROUND(MOD(ROUND(E94,5)* B94*10^2,1),2)&lt;=0.5),ROUNDDOWN(ROUND(E94,5)* B94,2),ROUND(ROUND(E94,5)* B94,2))</f>
        <v>0</v>
      </c>
      <c r="G94" s="28">
        <f>IF(AND(ISEVEN(H94*10^2),ROUND(MOD(H94*10^2,1),2)&lt;=0.5),ROUNDDOWN(H94,2),ROUND(H94,2))</f>
        <v>0</v>
      </c>
      <c r="H94" s="28">
        <f>0.1 * F94</f>
        <v>0</v>
      </c>
    </row>
    <row r="95" spans="1:8" s="28" customFormat="1" ht="38.25" x14ac:dyDescent="0.2">
      <c r="A95" s="27" t="s">
        <v>153</v>
      </c>
      <c r="B95" s="35">
        <v>1</v>
      </c>
      <c r="C95" s="35" t="s">
        <v>15</v>
      </c>
      <c r="D95" s="36" t="s">
        <v>154</v>
      </c>
      <c r="E95" s="39"/>
      <c r="F95" s="38">
        <f>IF(AND(ISEVEN(ROUND(E95,5)* B95*10^2),ROUND(MOD(ROUND(E95,5)* B95*10^2,1),2)&lt;=0.5),ROUNDDOWN(ROUND(E95,5)* B95,2),ROUND(ROUND(E95,5)* B95,2))</f>
        <v>0</v>
      </c>
      <c r="G95" s="28">
        <f>IF(AND(ISEVEN(H95*10^2),ROUND(MOD(H95*10^2,1),2)&lt;=0.5),ROUNDDOWN(H95,2),ROUND(H95,2))</f>
        <v>0</v>
      </c>
      <c r="H95" s="28">
        <f>0.1 * F95</f>
        <v>0</v>
      </c>
    </row>
    <row r="96" spans="1:8" s="28" customFormat="1" x14ac:dyDescent="0.2">
      <c r="A96" s="27"/>
      <c r="B96" s="35"/>
      <c r="C96" s="35"/>
      <c r="D96" s="36" t="s">
        <v>155</v>
      </c>
      <c r="E96" s="37"/>
      <c r="F96" s="38"/>
    </row>
    <row r="97" spans="1:8" s="28" customFormat="1" ht="153" x14ac:dyDescent="0.2">
      <c r="A97" s="27" t="s">
        <v>156</v>
      </c>
      <c r="B97" s="35">
        <v>1303</v>
      </c>
      <c r="C97" s="35" t="s">
        <v>157</v>
      </c>
      <c r="D97" s="36" t="s">
        <v>158</v>
      </c>
      <c r="E97" s="39"/>
      <c r="F97" s="38">
        <f>IF(AND(ISEVEN(ROUND(E97,5)* B97*10^2),ROUND(MOD(ROUND(E97,5)* B97*10^2,1),2)&lt;=0.5),ROUNDDOWN(ROUND(E97,5)* B97,2),ROUND(ROUND(E97,5)* B97,2))</f>
        <v>0</v>
      </c>
      <c r="G97" s="28">
        <f>IF(AND(ISEVEN(H97*10^2),ROUND(MOD(H97*10^2,1),2)&lt;=0.5),ROUNDDOWN(H97,2),ROUND(H97,2))</f>
        <v>0</v>
      </c>
      <c r="H97" s="28">
        <f>0.1 * F97</f>
        <v>0</v>
      </c>
    </row>
    <row r="98" spans="1:8" s="28" customFormat="1" ht="153" x14ac:dyDescent="0.2">
      <c r="A98" s="27" t="s">
        <v>159</v>
      </c>
      <c r="B98" s="35">
        <v>6912</v>
      </c>
      <c r="C98" s="35" t="s">
        <v>157</v>
      </c>
      <c r="D98" s="36" t="s">
        <v>160</v>
      </c>
      <c r="E98" s="39"/>
      <c r="F98" s="38">
        <f>IF(AND(ISEVEN(ROUND(E98,5)* B98*10^2),ROUND(MOD(ROUND(E98,5)* B98*10^2,1),2)&lt;=0.5),ROUNDDOWN(ROUND(E98,5)* B98,2),ROUND(ROUND(E98,5)* B98,2))</f>
        <v>0</v>
      </c>
      <c r="G98" s="28">
        <f>IF(AND(ISEVEN(H98*10^2),ROUND(MOD(H98*10^2,1),2)&lt;=0.5),ROUNDDOWN(H98,2),ROUND(H98,2))</f>
        <v>0</v>
      </c>
      <c r="H98" s="28">
        <f>0.1 * F98</f>
        <v>0</v>
      </c>
    </row>
    <row r="99" spans="1:8" s="28" customFormat="1" ht="153" x14ac:dyDescent="0.2">
      <c r="A99" s="27" t="s">
        <v>161</v>
      </c>
      <c r="B99" s="35">
        <v>6269</v>
      </c>
      <c r="C99" s="35" t="s">
        <v>157</v>
      </c>
      <c r="D99" s="36" t="s">
        <v>162</v>
      </c>
      <c r="E99" s="39"/>
      <c r="F99" s="38">
        <f>IF(AND(ISEVEN(ROUND(E99,5)* B99*10^2),ROUND(MOD(ROUND(E99,5)* B99*10^2,1),2)&lt;=0.5),ROUNDDOWN(ROUND(E99,5)* B99,2),ROUND(ROUND(E99,5)* B99,2))</f>
        <v>0</v>
      </c>
      <c r="G99" s="28">
        <f>IF(AND(ISEVEN(H99*10^2),ROUND(MOD(H99*10^2,1),2)&lt;=0.5),ROUNDDOWN(H99,2),ROUND(H99,2))</f>
        <v>0</v>
      </c>
      <c r="H99" s="28">
        <f>0.1 * F99</f>
        <v>0</v>
      </c>
    </row>
    <row r="100" spans="1:8" s="28" customFormat="1" ht="153" x14ac:dyDescent="0.2">
      <c r="A100" s="27" t="s">
        <v>163</v>
      </c>
      <c r="B100" s="35">
        <v>186</v>
      </c>
      <c r="C100" s="35" t="s">
        <v>157</v>
      </c>
      <c r="D100" s="36" t="s">
        <v>164</v>
      </c>
      <c r="E100" s="39"/>
      <c r="F100" s="38">
        <f>IF(AND(ISEVEN(ROUND(E100,5)* B100*10^2),ROUND(MOD(ROUND(E100,5)* B100*10^2,1),2)&lt;=0.5),ROUNDDOWN(ROUND(E100,5)* B100,2),ROUND(ROUND(E100,5)* B100,2))</f>
        <v>0</v>
      </c>
      <c r="G100" s="28">
        <f>IF(AND(ISEVEN(H100*10^2),ROUND(MOD(H100*10^2,1),2)&lt;=0.5),ROUNDDOWN(H100,2),ROUND(H100,2))</f>
        <v>0</v>
      </c>
      <c r="H100" s="28">
        <f>0.1 * F100</f>
        <v>0</v>
      </c>
    </row>
    <row r="101" spans="1:8" s="28" customFormat="1" ht="153" x14ac:dyDescent="0.2">
      <c r="A101" s="27" t="s">
        <v>165</v>
      </c>
      <c r="B101" s="35">
        <v>316</v>
      </c>
      <c r="C101" s="35" t="s">
        <v>157</v>
      </c>
      <c r="D101" s="36" t="s">
        <v>166</v>
      </c>
      <c r="E101" s="39"/>
      <c r="F101" s="38">
        <f>IF(AND(ISEVEN(ROUND(E101,5)* B101*10^2),ROUND(MOD(ROUND(E101,5)* B101*10^2,1),2)&lt;=0.5),ROUNDDOWN(ROUND(E101,5)* B101,2),ROUND(ROUND(E101,5)* B101,2))</f>
        <v>0</v>
      </c>
      <c r="G101" s="28">
        <f>IF(AND(ISEVEN(H101*10^2),ROUND(MOD(H101*10^2,1),2)&lt;=0.5),ROUNDDOWN(H101,2),ROUND(H101,2))</f>
        <v>0</v>
      </c>
      <c r="H101" s="28">
        <f>0.1 * F101</f>
        <v>0</v>
      </c>
    </row>
    <row r="102" spans="1:8" s="28" customFormat="1" ht="153" x14ac:dyDescent="0.2">
      <c r="A102" s="27" t="s">
        <v>167</v>
      </c>
      <c r="B102" s="35">
        <v>175</v>
      </c>
      <c r="C102" s="35" t="s">
        <v>157</v>
      </c>
      <c r="D102" s="36" t="s">
        <v>168</v>
      </c>
      <c r="E102" s="39"/>
      <c r="F102" s="38">
        <f>IF(AND(ISEVEN(ROUND(E102,5)* B102*10^2),ROUND(MOD(ROUND(E102,5)* B102*10^2,1),2)&lt;=0.5),ROUNDDOWN(ROUND(E102,5)* B102,2),ROUND(ROUND(E102,5)* B102,2))</f>
        <v>0</v>
      </c>
      <c r="G102" s="28">
        <f>IF(AND(ISEVEN(H102*10^2),ROUND(MOD(H102*10^2,1),2)&lt;=0.5),ROUNDDOWN(H102,2),ROUND(H102,2))</f>
        <v>0</v>
      </c>
      <c r="H102" s="28">
        <f>0.1 * F102</f>
        <v>0</v>
      </c>
    </row>
    <row r="103" spans="1:8" s="28" customFormat="1" ht="153" x14ac:dyDescent="0.2">
      <c r="A103" s="27" t="s">
        <v>169</v>
      </c>
      <c r="B103" s="35">
        <v>863</v>
      </c>
      <c r="C103" s="35" t="s">
        <v>157</v>
      </c>
      <c r="D103" s="36" t="s">
        <v>170</v>
      </c>
      <c r="E103" s="39"/>
      <c r="F103" s="38">
        <f>IF(AND(ISEVEN(ROUND(E103,5)* B103*10^2),ROUND(MOD(ROUND(E103,5)* B103*10^2,1),2)&lt;=0.5),ROUNDDOWN(ROUND(E103,5)* B103,2),ROUND(ROUND(E103,5)* B103,2))</f>
        <v>0</v>
      </c>
      <c r="G103" s="28">
        <f>IF(AND(ISEVEN(H103*10^2),ROUND(MOD(H103*10^2,1),2)&lt;=0.5),ROUNDDOWN(H103,2),ROUND(H103,2))</f>
        <v>0</v>
      </c>
      <c r="H103" s="28">
        <f>0.1 * F103</f>
        <v>0</v>
      </c>
    </row>
    <row r="104" spans="1:8" s="28" customFormat="1" ht="153" x14ac:dyDescent="0.2">
      <c r="A104" s="27" t="s">
        <v>171</v>
      </c>
      <c r="B104" s="35">
        <v>166</v>
      </c>
      <c r="C104" s="35" t="s">
        <v>157</v>
      </c>
      <c r="D104" s="36" t="s">
        <v>172</v>
      </c>
      <c r="E104" s="39"/>
      <c r="F104" s="38">
        <f>IF(AND(ISEVEN(ROUND(E104,5)* B104*10^2),ROUND(MOD(ROUND(E104,5)* B104*10^2,1),2)&lt;=0.5),ROUNDDOWN(ROUND(E104,5)* B104,2),ROUND(ROUND(E104,5)* B104,2))</f>
        <v>0</v>
      </c>
      <c r="G104" s="28">
        <f>IF(AND(ISEVEN(H104*10^2),ROUND(MOD(H104*10^2,1),2)&lt;=0.5),ROUNDDOWN(H104,2),ROUND(H104,2))</f>
        <v>0</v>
      </c>
      <c r="H104" s="28">
        <f>0.1 * F104</f>
        <v>0</v>
      </c>
    </row>
    <row r="105" spans="1:8" s="28" customFormat="1" x14ac:dyDescent="0.2">
      <c r="A105" s="27"/>
      <c r="B105" s="35"/>
      <c r="C105" s="35"/>
      <c r="D105" s="36" t="s">
        <v>173</v>
      </c>
      <c r="E105" s="37"/>
      <c r="F105" s="38"/>
    </row>
    <row r="106" spans="1:8" s="28" customFormat="1" ht="102" x14ac:dyDescent="0.2">
      <c r="A106" s="27" t="s">
        <v>174</v>
      </c>
      <c r="B106" s="35">
        <v>118</v>
      </c>
      <c r="C106" s="35" t="s">
        <v>15</v>
      </c>
      <c r="D106" s="36" t="s">
        <v>175</v>
      </c>
      <c r="E106" s="39"/>
      <c r="F106" s="38">
        <f>IF(AND(ISEVEN(ROUND(E106,5)* B106*10^2),ROUND(MOD(ROUND(E106,5)* B106*10^2,1),2)&lt;=0.5),ROUNDDOWN(ROUND(E106,5)* B106,2),ROUND(ROUND(E106,5)* B106,2))</f>
        <v>0</v>
      </c>
      <c r="G106" s="28">
        <f>IF(AND(ISEVEN(H106*10^2),ROUND(MOD(H106*10^2,1),2)&lt;=0.5),ROUNDDOWN(H106,2),ROUND(H106,2))</f>
        <v>0</v>
      </c>
      <c r="H106" s="28">
        <f>0.1 * F106</f>
        <v>0</v>
      </c>
    </row>
    <row r="107" spans="1:8" s="28" customFormat="1" ht="102" x14ac:dyDescent="0.2">
      <c r="A107" s="27" t="s">
        <v>176</v>
      </c>
      <c r="B107" s="35">
        <v>105</v>
      </c>
      <c r="C107" s="35" t="s">
        <v>15</v>
      </c>
      <c r="D107" s="36" t="s">
        <v>177</v>
      </c>
      <c r="E107" s="39"/>
      <c r="F107" s="38">
        <f>IF(AND(ISEVEN(ROUND(E107,5)* B107*10^2),ROUND(MOD(ROUND(E107,5)* B107*10^2,1),2)&lt;=0.5),ROUNDDOWN(ROUND(E107,5)* B107,2),ROUND(ROUND(E107,5)* B107,2))</f>
        <v>0</v>
      </c>
      <c r="G107" s="28">
        <f>IF(AND(ISEVEN(H107*10^2),ROUND(MOD(H107*10^2,1),2)&lt;=0.5),ROUNDDOWN(H107,2),ROUND(H107,2))</f>
        <v>0</v>
      </c>
      <c r="H107" s="28">
        <f>0.1 * F107</f>
        <v>0</v>
      </c>
    </row>
    <row r="108" spans="1:8" s="28" customFormat="1" ht="102" x14ac:dyDescent="0.2">
      <c r="A108" s="27" t="s">
        <v>178</v>
      </c>
      <c r="B108" s="35">
        <v>7</v>
      </c>
      <c r="C108" s="35" t="s">
        <v>15</v>
      </c>
      <c r="D108" s="36" t="s">
        <v>179</v>
      </c>
      <c r="E108" s="39"/>
      <c r="F108" s="38">
        <f>IF(AND(ISEVEN(ROUND(E108,5)* B108*10^2),ROUND(MOD(ROUND(E108,5)* B108*10^2,1),2)&lt;=0.5),ROUNDDOWN(ROUND(E108,5)* B108,2),ROUND(ROUND(E108,5)* B108,2))</f>
        <v>0</v>
      </c>
      <c r="G108" s="28">
        <f>IF(AND(ISEVEN(H108*10^2),ROUND(MOD(H108*10^2,1),2)&lt;=0.5),ROUNDDOWN(H108,2),ROUND(H108,2))</f>
        <v>0</v>
      </c>
      <c r="H108" s="28">
        <f>0.1 * F108</f>
        <v>0</v>
      </c>
    </row>
    <row r="109" spans="1:8" s="28" customFormat="1" ht="102" x14ac:dyDescent="0.2">
      <c r="A109" s="27" t="s">
        <v>180</v>
      </c>
      <c r="B109" s="35">
        <v>7</v>
      </c>
      <c r="C109" s="35" t="s">
        <v>15</v>
      </c>
      <c r="D109" s="36" t="s">
        <v>181</v>
      </c>
      <c r="E109" s="39"/>
      <c r="F109" s="38">
        <f>IF(AND(ISEVEN(ROUND(E109,5)* B109*10^2),ROUND(MOD(ROUND(E109,5)* B109*10^2,1),2)&lt;=0.5),ROUNDDOWN(ROUND(E109,5)* B109,2),ROUND(ROUND(E109,5)* B109,2))</f>
        <v>0</v>
      </c>
      <c r="G109" s="28">
        <f>IF(AND(ISEVEN(H109*10^2),ROUND(MOD(H109*10^2,1),2)&lt;=0.5),ROUNDDOWN(H109,2),ROUND(H109,2))</f>
        <v>0</v>
      </c>
      <c r="H109" s="28">
        <f>0.1 * F109</f>
        <v>0</v>
      </c>
    </row>
    <row r="110" spans="1:8" s="28" customFormat="1" ht="102" x14ac:dyDescent="0.2">
      <c r="A110" s="27" t="s">
        <v>182</v>
      </c>
      <c r="B110" s="35">
        <v>4</v>
      </c>
      <c r="C110" s="35" t="s">
        <v>15</v>
      </c>
      <c r="D110" s="36" t="s">
        <v>183</v>
      </c>
      <c r="E110" s="39"/>
      <c r="F110" s="38">
        <f>IF(AND(ISEVEN(ROUND(E110,5)* B110*10^2),ROUND(MOD(ROUND(E110,5)* B110*10^2,1),2)&lt;=0.5),ROUNDDOWN(ROUND(E110,5)* B110,2),ROUND(ROUND(E110,5)* B110,2))</f>
        <v>0</v>
      </c>
      <c r="G110" s="28">
        <f>IF(AND(ISEVEN(H110*10^2),ROUND(MOD(H110*10^2,1),2)&lt;=0.5),ROUNDDOWN(H110,2),ROUND(H110,2))</f>
        <v>0</v>
      </c>
      <c r="H110" s="28">
        <f>0.1 * F110</f>
        <v>0</v>
      </c>
    </row>
    <row r="111" spans="1:8" s="28" customFormat="1" ht="102" x14ac:dyDescent="0.2">
      <c r="A111" s="27" t="s">
        <v>184</v>
      </c>
      <c r="B111" s="35">
        <v>1</v>
      </c>
      <c r="C111" s="35" t="s">
        <v>15</v>
      </c>
      <c r="D111" s="36" t="s">
        <v>185</v>
      </c>
      <c r="E111" s="39"/>
      <c r="F111" s="38">
        <f>IF(AND(ISEVEN(ROUND(E111,5)* B111*10^2),ROUND(MOD(ROUND(E111,5)* B111*10^2,1),2)&lt;=0.5),ROUNDDOWN(ROUND(E111,5)* B111,2),ROUND(ROUND(E111,5)* B111,2))</f>
        <v>0</v>
      </c>
      <c r="G111" s="28">
        <f>IF(AND(ISEVEN(H111*10^2),ROUND(MOD(H111*10^2,1),2)&lt;=0.5),ROUNDDOWN(H111,2),ROUND(H111,2))</f>
        <v>0</v>
      </c>
      <c r="H111" s="28">
        <f>0.1 * F111</f>
        <v>0</v>
      </c>
    </row>
    <row r="112" spans="1:8" s="28" customFormat="1" x14ac:dyDescent="0.2">
      <c r="A112" s="27"/>
      <c r="B112" s="35"/>
      <c r="C112" s="35"/>
      <c r="D112" s="36" t="s">
        <v>186</v>
      </c>
      <c r="E112" s="37"/>
      <c r="F112" s="38"/>
    </row>
    <row r="113" spans="1:8" s="28" customFormat="1" ht="267.75" x14ac:dyDescent="0.2">
      <c r="A113" s="27" t="s">
        <v>187</v>
      </c>
      <c r="B113" s="35">
        <v>610</v>
      </c>
      <c r="C113" s="35" t="s">
        <v>15</v>
      </c>
      <c r="D113" s="36" t="s">
        <v>188</v>
      </c>
      <c r="E113" s="39"/>
      <c r="F113" s="38">
        <f>IF(AND(ISEVEN(ROUND(E113,5)* B113*10^2),ROUND(MOD(ROUND(E113,5)* B113*10^2,1),2)&lt;=0.5),ROUNDDOWN(ROUND(E113,5)* B113,2),ROUND(ROUND(E113,5)* B113,2))</f>
        <v>0</v>
      </c>
      <c r="G113" s="28">
        <f>IF(AND(ISEVEN(H113*10^2),ROUND(MOD(H113*10^2,1),2)&lt;=0.5),ROUNDDOWN(H113,2),ROUND(H113,2))</f>
        <v>0</v>
      </c>
      <c r="H113" s="28">
        <f>0.1 * F113</f>
        <v>0</v>
      </c>
    </row>
    <row r="114" spans="1:8" s="28" customFormat="1" ht="280.5" x14ac:dyDescent="0.2">
      <c r="A114" s="27" t="s">
        <v>189</v>
      </c>
      <c r="B114" s="35">
        <v>506</v>
      </c>
      <c r="C114" s="35" t="s">
        <v>15</v>
      </c>
      <c r="D114" s="36" t="s">
        <v>190</v>
      </c>
      <c r="E114" s="39"/>
      <c r="F114" s="38">
        <f>IF(AND(ISEVEN(ROUND(E114,5)* B114*10^2),ROUND(MOD(ROUND(E114,5)* B114*10^2,1),2)&lt;=0.5),ROUNDDOWN(ROUND(E114,5)* B114,2),ROUND(ROUND(E114,5)* B114,2))</f>
        <v>0</v>
      </c>
      <c r="G114" s="28">
        <f>IF(AND(ISEVEN(H114*10^2),ROUND(MOD(H114*10^2,1),2)&lt;=0.5),ROUNDDOWN(H114,2),ROUND(H114,2))</f>
        <v>0</v>
      </c>
      <c r="H114" s="28">
        <f>0.1 * F114</f>
        <v>0</v>
      </c>
    </row>
    <row r="115" spans="1:8" s="28" customFormat="1" ht="267.75" x14ac:dyDescent="0.2">
      <c r="A115" s="27" t="s">
        <v>191</v>
      </c>
      <c r="B115" s="35">
        <v>102</v>
      </c>
      <c r="C115" s="35" t="s">
        <v>15</v>
      </c>
      <c r="D115" s="36" t="s">
        <v>192</v>
      </c>
      <c r="E115" s="39"/>
      <c r="F115" s="38">
        <f>IF(AND(ISEVEN(ROUND(E115,5)* B115*10^2),ROUND(MOD(ROUND(E115,5)* B115*10^2,1),2)&lt;=0.5),ROUNDDOWN(ROUND(E115,5)* B115,2),ROUND(ROUND(E115,5)* B115,2))</f>
        <v>0</v>
      </c>
      <c r="G115" s="28">
        <f>IF(AND(ISEVEN(H115*10^2),ROUND(MOD(H115*10^2,1),2)&lt;=0.5),ROUNDDOWN(H115,2),ROUND(H115,2))</f>
        <v>0</v>
      </c>
      <c r="H115" s="28">
        <f>0.1 * F115</f>
        <v>0</v>
      </c>
    </row>
    <row r="116" spans="1:8" s="28" customFormat="1" ht="267.75" x14ac:dyDescent="0.2">
      <c r="A116" s="27" t="s">
        <v>193</v>
      </c>
      <c r="B116" s="35">
        <v>12</v>
      </c>
      <c r="C116" s="35" t="s">
        <v>15</v>
      </c>
      <c r="D116" s="36" t="s">
        <v>194</v>
      </c>
      <c r="E116" s="39"/>
      <c r="F116" s="38">
        <f>IF(AND(ISEVEN(ROUND(E116,5)* B116*10^2),ROUND(MOD(ROUND(E116,5)* B116*10^2,1),2)&lt;=0.5),ROUNDDOWN(ROUND(E116,5)* B116,2),ROUND(ROUND(E116,5)* B116,2))</f>
        <v>0</v>
      </c>
      <c r="G116" s="28">
        <f>IF(AND(ISEVEN(H116*10^2),ROUND(MOD(H116*10^2,1),2)&lt;=0.5),ROUNDDOWN(H116,2),ROUND(H116,2))</f>
        <v>0</v>
      </c>
      <c r="H116" s="28">
        <f>0.1 * F116</f>
        <v>0</v>
      </c>
    </row>
    <row r="117" spans="1:8" s="28" customFormat="1" ht="267.75" x14ac:dyDescent="0.2">
      <c r="A117" s="27" t="s">
        <v>195</v>
      </c>
      <c r="B117" s="35">
        <v>19</v>
      </c>
      <c r="C117" s="35" t="s">
        <v>15</v>
      </c>
      <c r="D117" s="36" t="s">
        <v>196</v>
      </c>
      <c r="E117" s="39"/>
      <c r="F117" s="38">
        <f>IF(AND(ISEVEN(ROUND(E117,5)* B117*10^2),ROUND(MOD(ROUND(E117,5)* B117*10^2,1),2)&lt;=0.5),ROUNDDOWN(ROUND(E117,5)* B117,2),ROUND(ROUND(E117,5)* B117,2))</f>
        <v>0</v>
      </c>
      <c r="G117" s="28">
        <f>IF(AND(ISEVEN(H117*10^2),ROUND(MOD(H117*10^2,1),2)&lt;=0.5),ROUNDDOWN(H117,2),ROUND(H117,2))</f>
        <v>0</v>
      </c>
      <c r="H117" s="28">
        <f>0.1 * F117</f>
        <v>0</v>
      </c>
    </row>
    <row r="118" spans="1:8" s="28" customFormat="1" ht="267.75" x14ac:dyDescent="0.2">
      <c r="A118" s="27" t="s">
        <v>197</v>
      </c>
      <c r="B118" s="35">
        <v>8</v>
      </c>
      <c r="C118" s="35" t="s">
        <v>15</v>
      </c>
      <c r="D118" s="36" t="s">
        <v>198</v>
      </c>
      <c r="E118" s="39"/>
      <c r="F118" s="38">
        <f>IF(AND(ISEVEN(ROUND(E118,5)* B118*10^2),ROUND(MOD(ROUND(E118,5)* B118*10^2,1),2)&lt;=0.5),ROUNDDOWN(ROUND(E118,5)* B118,2),ROUND(ROUND(E118,5)* B118,2))</f>
        <v>0</v>
      </c>
      <c r="G118" s="28">
        <f>IF(AND(ISEVEN(H118*10^2),ROUND(MOD(H118*10^2,1),2)&lt;=0.5),ROUNDDOWN(H118,2),ROUND(H118,2))</f>
        <v>0</v>
      </c>
      <c r="H118" s="28">
        <f>0.1 * F118</f>
        <v>0</v>
      </c>
    </row>
    <row r="119" spans="1:8" s="28" customFormat="1" ht="153" x14ac:dyDescent="0.2">
      <c r="A119" s="27" t="s">
        <v>199</v>
      </c>
      <c r="B119" s="35">
        <v>12</v>
      </c>
      <c r="C119" s="35" t="s">
        <v>15</v>
      </c>
      <c r="D119" s="36" t="s">
        <v>200</v>
      </c>
      <c r="E119" s="39"/>
      <c r="F119" s="38">
        <f>IF(AND(ISEVEN(ROUND(E119,5)* B119*10^2),ROUND(MOD(ROUND(E119,5)* B119*10^2,1),2)&lt;=0.5),ROUNDDOWN(ROUND(E119,5)* B119,2),ROUND(ROUND(E119,5)* B119,2))</f>
        <v>0</v>
      </c>
      <c r="G119" s="28">
        <f>IF(AND(ISEVEN(H119*10^2),ROUND(MOD(H119*10^2,1),2)&lt;=0.5),ROUNDDOWN(H119,2),ROUND(H119,2))</f>
        <v>0</v>
      </c>
      <c r="H119" s="28">
        <f>0.1 * F119</f>
        <v>0</v>
      </c>
    </row>
    <row r="120" spans="1:8" s="28" customFormat="1" ht="114.75" x14ac:dyDescent="0.2">
      <c r="A120" s="27" t="s">
        <v>201</v>
      </c>
      <c r="B120" s="35">
        <v>17</v>
      </c>
      <c r="C120" s="35" t="s">
        <v>15</v>
      </c>
      <c r="D120" s="36" t="s">
        <v>202</v>
      </c>
      <c r="E120" s="39"/>
      <c r="F120" s="38">
        <f>IF(AND(ISEVEN(ROUND(E120,5)* B120*10^2),ROUND(MOD(ROUND(E120,5)* B120*10^2,1),2)&lt;=0.5),ROUNDDOWN(ROUND(E120,5)* B120,2),ROUND(ROUND(E120,5)* B120,2))</f>
        <v>0</v>
      </c>
      <c r="G120" s="28">
        <f>IF(AND(ISEVEN(H120*10^2),ROUND(MOD(H120*10^2,1),2)&lt;=0.5),ROUNDDOWN(H120,2),ROUND(H120,2))</f>
        <v>0</v>
      </c>
      <c r="H120" s="28">
        <f>0.1 * F120</f>
        <v>0</v>
      </c>
    </row>
    <row r="121" spans="1:8" s="28" customFormat="1" x14ac:dyDescent="0.2">
      <c r="A121" s="27"/>
      <c r="B121" s="35"/>
      <c r="C121" s="35"/>
      <c r="D121" s="36" t="s">
        <v>203</v>
      </c>
      <c r="E121" s="37"/>
      <c r="F121" s="38"/>
    </row>
    <row r="122" spans="1:8" s="28" customFormat="1" ht="178.5" x14ac:dyDescent="0.2">
      <c r="A122" s="27" t="s">
        <v>204</v>
      </c>
      <c r="B122" s="35">
        <v>1</v>
      </c>
      <c r="C122" s="35" t="s">
        <v>15</v>
      </c>
      <c r="D122" s="36" t="s">
        <v>205</v>
      </c>
      <c r="E122" s="39"/>
      <c r="F122" s="38">
        <f>IF(AND(ISEVEN(ROUND(E122,5)* B122*10^2),ROUND(MOD(ROUND(E122,5)* B122*10^2,1),2)&lt;=0.5),ROUNDDOWN(ROUND(E122,5)* B122,2),ROUND(ROUND(E122,5)* B122,2))</f>
        <v>0</v>
      </c>
      <c r="G122" s="28">
        <f>IF(AND(ISEVEN(H122*10^2),ROUND(MOD(H122*10^2,1),2)&lt;=0.5),ROUNDDOWN(H122,2),ROUND(H122,2))</f>
        <v>0</v>
      </c>
      <c r="H122" s="28">
        <f>0.1 * F122</f>
        <v>0</v>
      </c>
    </row>
    <row r="123" spans="1:8" s="28" customFormat="1" ht="178.5" x14ac:dyDescent="0.2">
      <c r="A123" s="27" t="s">
        <v>206</v>
      </c>
      <c r="B123" s="35">
        <v>8</v>
      </c>
      <c r="C123" s="35" t="s">
        <v>15</v>
      </c>
      <c r="D123" s="36" t="s">
        <v>207</v>
      </c>
      <c r="E123" s="39"/>
      <c r="F123" s="38">
        <f>IF(AND(ISEVEN(ROUND(E123,5)* B123*10^2),ROUND(MOD(ROUND(E123,5)* B123*10^2,1),2)&lt;=0.5),ROUNDDOWN(ROUND(E123,5)* B123,2),ROUND(ROUND(E123,5)* B123,2))</f>
        <v>0</v>
      </c>
      <c r="G123" s="28">
        <f>IF(AND(ISEVEN(H123*10^2),ROUND(MOD(H123*10^2,1),2)&lt;=0.5),ROUNDDOWN(H123,2),ROUND(H123,2))</f>
        <v>0</v>
      </c>
      <c r="H123" s="28">
        <f>0.1 * F123</f>
        <v>0</v>
      </c>
    </row>
    <row r="124" spans="1:8" s="28" customFormat="1" ht="178.5" x14ac:dyDescent="0.2">
      <c r="A124" s="27" t="s">
        <v>208</v>
      </c>
      <c r="B124" s="35">
        <v>6</v>
      </c>
      <c r="C124" s="35" t="s">
        <v>15</v>
      </c>
      <c r="D124" s="36" t="s">
        <v>209</v>
      </c>
      <c r="E124" s="39"/>
      <c r="F124" s="38">
        <f>IF(AND(ISEVEN(ROUND(E124,5)* B124*10^2),ROUND(MOD(ROUND(E124,5)* B124*10^2,1),2)&lt;=0.5),ROUNDDOWN(ROUND(E124,5)* B124,2),ROUND(ROUND(E124,5)* B124,2))</f>
        <v>0</v>
      </c>
      <c r="G124" s="28">
        <f>IF(AND(ISEVEN(H124*10^2),ROUND(MOD(H124*10^2,1),2)&lt;=0.5),ROUNDDOWN(H124,2),ROUND(H124,2))</f>
        <v>0</v>
      </c>
      <c r="H124" s="28">
        <f>0.1 * F124</f>
        <v>0</v>
      </c>
    </row>
    <row r="125" spans="1:8" s="28" customFormat="1" ht="178.5" x14ac:dyDescent="0.2">
      <c r="A125" s="27" t="s">
        <v>210</v>
      </c>
      <c r="B125" s="35">
        <v>2</v>
      </c>
      <c r="C125" s="35" t="s">
        <v>15</v>
      </c>
      <c r="D125" s="36" t="s">
        <v>211</v>
      </c>
      <c r="E125" s="39"/>
      <c r="F125" s="38">
        <f>IF(AND(ISEVEN(ROUND(E125,5)* B125*10^2),ROUND(MOD(ROUND(E125,5)* B125*10^2,1),2)&lt;=0.5),ROUNDDOWN(ROUND(E125,5)* B125,2),ROUND(ROUND(E125,5)* B125,2))</f>
        <v>0</v>
      </c>
      <c r="G125" s="28">
        <f>IF(AND(ISEVEN(H125*10^2),ROUND(MOD(H125*10^2,1),2)&lt;=0.5),ROUNDDOWN(H125,2),ROUND(H125,2))</f>
        <v>0</v>
      </c>
      <c r="H125" s="28">
        <f>0.1 * F125</f>
        <v>0</v>
      </c>
    </row>
    <row r="126" spans="1:8" s="28" customFormat="1" ht="178.5" x14ac:dyDescent="0.2">
      <c r="A126" s="27" t="s">
        <v>212</v>
      </c>
      <c r="B126" s="35">
        <v>1</v>
      </c>
      <c r="C126" s="35" t="s">
        <v>15</v>
      </c>
      <c r="D126" s="36" t="s">
        <v>213</v>
      </c>
      <c r="E126" s="39"/>
      <c r="F126" s="38">
        <f>IF(AND(ISEVEN(ROUND(E126,5)* B126*10^2),ROUND(MOD(ROUND(E126,5)* B126*10^2,1),2)&lt;=0.5),ROUNDDOWN(ROUND(E126,5)* B126,2),ROUND(ROUND(E126,5)* B126,2))</f>
        <v>0</v>
      </c>
      <c r="G126" s="28">
        <f>IF(AND(ISEVEN(H126*10^2),ROUND(MOD(H126*10^2,1),2)&lt;=0.5),ROUNDDOWN(H126,2),ROUND(H126,2))</f>
        <v>0</v>
      </c>
      <c r="H126" s="28">
        <f>0.1 * F126</f>
        <v>0</v>
      </c>
    </row>
    <row r="127" spans="1:8" s="28" customFormat="1" ht="178.5" x14ac:dyDescent="0.2">
      <c r="A127" s="27" t="s">
        <v>214</v>
      </c>
      <c r="B127" s="35">
        <v>4</v>
      </c>
      <c r="C127" s="35" t="s">
        <v>15</v>
      </c>
      <c r="D127" s="36" t="s">
        <v>215</v>
      </c>
      <c r="E127" s="39"/>
      <c r="F127" s="38">
        <f>IF(AND(ISEVEN(ROUND(E127,5)* B127*10^2),ROUND(MOD(ROUND(E127,5)* B127*10^2,1),2)&lt;=0.5),ROUNDDOWN(ROUND(E127,5)* B127,2),ROUND(ROUND(E127,5)* B127,2))</f>
        <v>0</v>
      </c>
      <c r="G127" s="28">
        <f>IF(AND(ISEVEN(H127*10^2),ROUND(MOD(H127*10^2,1),2)&lt;=0.5),ROUNDDOWN(H127,2),ROUND(H127,2))</f>
        <v>0</v>
      </c>
      <c r="H127" s="28">
        <f>0.1 * F127</f>
        <v>0</v>
      </c>
    </row>
    <row r="128" spans="1:8" s="28" customFormat="1" x14ac:dyDescent="0.2">
      <c r="A128" s="27"/>
      <c r="B128" s="35"/>
      <c r="C128" s="35"/>
      <c r="D128" s="36" t="s">
        <v>216</v>
      </c>
      <c r="E128" s="37"/>
      <c r="F128" s="38"/>
    </row>
    <row r="129" spans="1:8" s="28" customFormat="1" ht="357" x14ac:dyDescent="0.2">
      <c r="A129" s="27" t="s">
        <v>217</v>
      </c>
      <c r="B129" s="35">
        <v>142</v>
      </c>
      <c r="C129" s="35" t="s">
        <v>15</v>
      </c>
      <c r="D129" s="36" t="s">
        <v>218</v>
      </c>
      <c r="E129" s="39"/>
      <c r="F129" s="38">
        <f>IF(AND(ISEVEN(ROUND(E129,5)* B129*10^2),ROUND(MOD(ROUND(E129,5)* B129*10^2,1),2)&lt;=0.5),ROUNDDOWN(ROUND(E129,5)* B129,2),ROUND(ROUND(E129,5)* B129,2))</f>
        <v>0</v>
      </c>
      <c r="G129" s="28">
        <f>IF(AND(ISEVEN(H129*10^2),ROUND(MOD(H129*10^2,1),2)&lt;=0.5),ROUNDDOWN(H129,2),ROUND(H129,2))</f>
        <v>0</v>
      </c>
      <c r="H129" s="28">
        <f>0.1 * F129</f>
        <v>0</v>
      </c>
    </row>
    <row r="130" spans="1:8" s="28" customFormat="1" x14ac:dyDescent="0.2">
      <c r="A130" s="27"/>
      <c r="B130" s="35"/>
      <c r="C130" s="35"/>
      <c r="D130" s="36" t="s">
        <v>219</v>
      </c>
      <c r="E130" s="37"/>
      <c r="F130" s="38"/>
    </row>
    <row r="131" spans="1:8" s="28" customFormat="1" ht="293.25" x14ac:dyDescent="0.2">
      <c r="A131" s="27" t="s">
        <v>220</v>
      </c>
      <c r="B131" s="35">
        <v>7</v>
      </c>
      <c r="C131" s="35" t="s">
        <v>15</v>
      </c>
      <c r="D131" s="36" t="s">
        <v>221</v>
      </c>
      <c r="E131" s="39"/>
      <c r="F131" s="38">
        <f>IF(AND(ISEVEN(ROUND(E131,5)* B131*10^2),ROUND(MOD(ROUND(E131,5)* B131*10^2,1),2)&lt;=0.5),ROUNDDOWN(ROUND(E131,5)* B131,2),ROUND(ROUND(E131,5)* B131,2))</f>
        <v>0</v>
      </c>
      <c r="G131" s="28">
        <f>IF(AND(ISEVEN(H131*10^2),ROUND(MOD(H131*10^2,1),2)&lt;=0.5),ROUNDDOWN(H131,2),ROUND(H131,2))</f>
        <v>0</v>
      </c>
      <c r="H131" s="28">
        <f>0.1 * F131</f>
        <v>0</v>
      </c>
    </row>
    <row r="132" spans="1:8" s="28" customFormat="1" x14ac:dyDescent="0.2">
      <c r="A132" s="27"/>
      <c r="B132" s="35"/>
      <c r="C132" s="35"/>
      <c r="D132" s="36" t="s">
        <v>222</v>
      </c>
      <c r="E132" s="37"/>
      <c r="F132" s="38"/>
    </row>
    <row r="133" spans="1:8" s="28" customFormat="1" ht="293.25" x14ac:dyDescent="0.2">
      <c r="A133" s="27" t="s">
        <v>223</v>
      </c>
      <c r="B133" s="35">
        <v>7</v>
      </c>
      <c r="C133" s="35" t="s">
        <v>15</v>
      </c>
      <c r="D133" s="36" t="s">
        <v>224</v>
      </c>
      <c r="E133" s="39"/>
      <c r="F133" s="38">
        <f>IF(AND(ISEVEN(ROUND(E133,5)* B133*10^2),ROUND(MOD(ROUND(E133,5)* B133*10^2,1),2)&lt;=0.5),ROUNDDOWN(ROUND(E133,5)* B133,2),ROUND(ROUND(E133,5)* B133,2))</f>
        <v>0</v>
      </c>
      <c r="G133" s="28">
        <f>IF(AND(ISEVEN(H133*10^2),ROUND(MOD(H133*10^2,1),2)&lt;=0.5),ROUNDDOWN(H133,2),ROUND(H133,2))</f>
        <v>0</v>
      </c>
      <c r="H133" s="28">
        <f>0.1 * F133</f>
        <v>0</v>
      </c>
    </row>
    <row r="134" spans="1:8" s="28" customFormat="1" x14ac:dyDescent="0.2">
      <c r="A134" s="27"/>
      <c r="B134" s="35"/>
      <c r="C134" s="35"/>
      <c r="D134" s="36" t="s">
        <v>225</v>
      </c>
      <c r="E134" s="37"/>
      <c r="F134" s="38"/>
    </row>
    <row r="135" spans="1:8" s="28" customFormat="1" x14ac:dyDescent="0.2">
      <c r="A135" s="27"/>
      <c r="B135" s="35"/>
      <c r="C135" s="35"/>
      <c r="D135" s="36" t="s">
        <v>226</v>
      </c>
      <c r="E135" s="37"/>
      <c r="F135" s="38"/>
    </row>
    <row r="136" spans="1:8" s="28" customFormat="1" ht="114.75" x14ac:dyDescent="0.2">
      <c r="A136" s="27" t="s">
        <v>227</v>
      </c>
      <c r="B136" s="35">
        <v>2</v>
      </c>
      <c r="C136" s="35" t="s">
        <v>15</v>
      </c>
      <c r="D136" s="36" t="s">
        <v>228</v>
      </c>
      <c r="E136" s="39"/>
      <c r="F136" s="38">
        <f>IF(AND(ISEVEN(ROUND(E136,5)* B136*10^2),ROUND(MOD(ROUND(E136,5)* B136*10^2,1),2)&lt;=0.5),ROUNDDOWN(ROUND(E136,5)* B136,2),ROUND(ROUND(E136,5)* B136,2))</f>
        <v>0</v>
      </c>
      <c r="G136" s="28">
        <f>IF(AND(ISEVEN(H136*10^2),ROUND(MOD(H136*10^2,1),2)&lt;=0.5),ROUNDDOWN(H136,2),ROUND(H136,2))</f>
        <v>0</v>
      </c>
      <c r="H136" s="28">
        <f>0.1 * F136</f>
        <v>0</v>
      </c>
    </row>
    <row r="137" spans="1:8" s="28" customFormat="1" x14ac:dyDescent="0.2">
      <c r="A137" s="27"/>
      <c r="B137" s="35"/>
      <c r="C137" s="35"/>
      <c r="D137" s="36" t="s">
        <v>229</v>
      </c>
      <c r="E137" s="37"/>
      <c r="F137" s="38"/>
    </row>
    <row r="138" spans="1:8" s="28" customFormat="1" ht="114.75" x14ac:dyDescent="0.2">
      <c r="A138" s="27" t="s">
        <v>230</v>
      </c>
      <c r="B138" s="35">
        <v>12</v>
      </c>
      <c r="C138" s="35" t="s">
        <v>15</v>
      </c>
      <c r="D138" s="36" t="s">
        <v>228</v>
      </c>
      <c r="E138" s="39"/>
      <c r="F138" s="38">
        <f>IF(AND(ISEVEN(ROUND(E138,5)* B138*10^2),ROUND(MOD(ROUND(E138,5)* B138*10^2,1),2)&lt;=0.5),ROUNDDOWN(ROUND(E138,5)* B138,2),ROUND(ROUND(E138,5)* B138,2))</f>
        <v>0</v>
      </c>
      <c r="G138" s="28">
        <f>IF(AND(ISEVEN(H138*10^2),ROUND(MOD(H138*10^2,1),2)&lt;=0.5),ROUNDDOWN(H138,2),ROUND(H138,2))</f>
        <v>0</v>
      </c>
      <c r="H138" s="28">
        <f>0.1 * F138</f>
        <v>0</v>
      </c>
    </row>
    <row r="139" spans="1:8" s="28" customFormat="1" x14ac:dyDescent="0.2">
      <c r="A139" s="27"/>
      <c r="B139" s="35"/>
      <c r="C139" s="35"/>
      <c r="D139" s="36" t="s">
        <v>231</v>
      </c>
      <c r="E139" s="37"/>
      <c r="F139" s="38"/>
    </row>
    <row r="140" spans="1:8" s="28" customFormat="1" ht="114.75" x14ac:dyDescent="0.2">
      <c r="A140" s="27" t="s">
        <v>232</v>
      </c>
      <c r="B140" s="35">
        <v>1</v>
      </c>
      <c r="C140" s="35" t="s">
        <v>15</v>
      </c>
      <c r="D140" s="36" t="s">
        <v>233</v>
      </c>
      <c r="E140" s="39"/>
      <c r="F140" s="38">
        <f>IF(AND(ISEVEN(ROUND(E140,5)* B140*10^2),ROUND(MOD(ROUND(E140,5)* B140*10^2,1),2)&lt;=0.5),ROUNDDOWN(ROUND(E140,5)* B140,2),ROUND(ROUND(E140,5)* B140,2))</f>
        <v>0</v>
      </c>
      <c r="G140" s="28">
        <f>IF(AND(ISEVEN(H140*10^2),ROUND(MOD(H140*10^2,1),2)&lt;=0.5),ROUNDDOWN(H140,2),ROUND(H140,2))</f>
        <v>0</v>
      </c>
      <c r="H140" s="28">
        <f>0.1 * F140</f>
        <v>0</v>
      </c>
    </row>
    <row r="141" spans="1:8" s="28" customFormat="1" ht="102" x14ac:dyDescent="0.2">
      <c r="A141" s="27" t="s">
        <v>234</v>
      </c>
      <c r="B141" s="35">
        <v>5</v>
      </c>
      <c r="C141" s="35" t="s">
        <v>15</v>
      </c>
      <c r="D141" s="36" t="s">
        <v>235</v>
      </c>
      <c r="E141" s="39"/>
      <c r="F141" s="38">
        <f>IF(AND(ISEVEN(ROUND(E141,5)* B141*10^2),ROUND(MOD(ROUND(E141,5)* B141*10^2,1),2)&lt;=0.5),ROUNDDOWN(ROUND(E141,5)* B141,2),ROUND(ROUND(E141,5)* B141,2))</f>
        <v>0</v>
      </c>
      <c r="G141" s="28">
        <f>IF(AND(ISEVEN(H141*10^2),ROUND(MOD(H141*10^2,1),2)&lt;=0.5),ROUNDDOWN(H141,2),ROUND(H141,2))</f>
        <v>0</v>
      </c>
      <c r="H141" s="28">
        <f>0.1 * F141</f>
        <v>0</v>
      </c>
    </row>
    <row r="142" spans="1:8" s="28" customFormat="1" x14ac:dyDescent="0.2">
      <c r="A142" s="27"/>
      <c r="B142" s="35"/>
      <c r="C142" s="35"/>
      <c r="D142" s="36" t="s">
        <v>236</v>
      </c>
      <c r="E142" s="37"/>
      <c r="F142" s="38"/>
    </row>
    <row r="143" spans="1:8" s="28" customFormat="1" ht="127.5" x14ac:dyDescent="0.2">
      <c r="A143" s="27" t="s">
        <v>237</v>
      </c>
      <c r="B143" s="35">
        <v>6</v>
      </c>
      <c r="C143" s="35" t="s">
        <v>15</v>
      </c>
      <c r="D143" s="36" t="s">
        <v>238</v>
      </c>
      <c r="E143" s="39"/>
      <c r="F143" s="38">
        <f>IF(AND(ISEVEN(ROUND(E143,5)* B143*10^2),ROUND(MOD(ROUND(E143,5)* B143*10^2,1),2)&lt;=0.5),ROUNDDOWN(ROUND(E143,5)* B143,2),ROUND(ROUND(E143,5)* B143,2))</f>
        <v>0</v>
      </c>
      <c r="G143" s="28">
        <f>IF(AND(ISEVEN(H143*10^2),ROUND(MOD(H143*10^2,1),2)&lt;=0.5),ROUNDDOWN(H143,2),ROUND(H143,2))</f>
        <v>0</v>
      </c>
      <c r="H143" s="28">
        <f>0.1 * F143</f>
        <v>0</v>
      </c>
    </row>
    <row r="144" spans="1:8" s="28" customFormat="1" ht="102" x14ac:dyDescent="0.2">
      <c r="A144" s="27" t="s">
        <v>239</v>
      </c>
      <c r="B144" s="35">
        <v>6</v>
      </c>
      <c r="C144" s="35" t="s">
        <v>15</v>
      </c>
      <c r="D144" s="36" t="s">
        <v>240</v>
      </c>
      <c r="E144" s="39"/>
      <c r="F144" s="38">
        <f>IF(AND(ISEVEN(ROUND(E144,5)* B144*10^2),ROUND(MOD(ROUND(E144,5)* B144*10^2,1),2)&lt;=0.5),ROUNDDOWN(ROUND(E144,5)* B144,2),ROUND(ROUND(E144,5)* B144,2))</f>
        <v>0</v>
      </c>
      <c r="G144" s="28">
        <f>IF(AND(ISEVEN(H144*10^2),ROUND(MOD(H144*10^2,1),2)&lt;=0.5),ROUNDDOWN(H144,2),ROUND(H144,2))</f>
        <v>0</v>
      </c>
      <c r="H144" s="28">
        <f>0.1 * F144</f>
        <v>0</v>
      </c>
    </row>
    <row r="145" spans="1:8" s="28" customFormat="1" ht="229.5" x14ac:dyDescent="0.2">
      <c r="A145" s="27" t="s">
        <v>241</v>
      </c>
      <c r="B145" s="35">
        <v>6</v>
      </c>
      <c r="C145" s="35" t="s">
        <v>15</v>
      </c>
      <c r="D145" s="36" t="s">
        <v>242</v>
      </c>
      <c r="E145" s="39"/>
      <c r="F145" s="38">
        <f>IF(AND(ISEVEN(ROUND(E145,5)* B145*10^2),ROUND(MOD(ROUND(E145,5)* B145*10^2,1),2)&lt;=0.5),ROUNDDOWN(ROUND(E145,5)* B145,2),ROUND(ROUND(E145,5)* B145,2))</f>
        <v>0</v>
      </c>
      <c r="G145" s="28">
        <f>IF(AND(ISEVEN(H145*10^2),ROUND(MOD(H145*10^2,1),2)&lt;=0.5),ROUNDDOWN(H145,2),ROUND(H145,2))</f>
        <v>0</v>
      </c>
      <c r="H145" s="28">
        <f>0.1 * F145</f>
        <v>0</v>
      </c>
    </row>
    <row r="146" spans="1:8" s="28" customFormat="1" ht="216.75" x14ac:dyDescent="0.2">
      <c r="A146" s="27" t="s">
        <v>243</v>
      </c>
      <c r="B146" s="35">
        <v>6</v>
      </c>
      <c r="C146" s="35" t="s">
        <v>15</v>
      </c>
      <c r="D146" s="36" t="s">
        <v>244</v>
      </c>
      <c r="E146" s="39"/>
      <c r="F146" s="38">
        <f>IF(AND(ISEVEN(ROUND(E146,5)* B146*10^2),ROUND(MOD(ROUND(E146,5)* B146*10^2,1),2)&lt;=0.5),ROUNDDOWN(ROUND(E146,5)* B146,2),ROUND(ROUND(E146,5)* B146,2))</f>
        <v>0</v>
      </c>
      <c r="G146" s="28">
        <f>IF(AND(ISEVEN(H146*10^2),ROUND(MOD(H146*10^2,1),2)&lt;=0.5),ROUNDDOWN(H146,2),ROUND(H146,2))</f>
        <v>0</v>
      </c>
      <c r="H146" s="28">
        <f>0.1 * F146</f>
        <v>0</v>
      </c>
    </row>
    <row r="147" spans="1:8" s="28" customFormat="1" ht="127.5" x14ac:dyDescent="0.2">
      <c r="A147" s="27" t="s">
        <v>245</v>
      </c>
      <c r="B147" s="35">
        <v>6</v>
      </c>
      <c r="C147" s="35" t="s">
        <v>15</v>
      </c>
      <c r="D147" s="36" t="s">
        <v>246</v>
      </c>
      <c r="E147" s="39"/>
      <c r="F147" s="38">
        <f>IF(AND(ISEVEN(ROUND(E147,5)* B147*10^2),ROUND(MOD(ROUND(E147,5)* B147*10^2,1),2)&lt;=0.5),ROUNDDOWN(ROUND(E147,5)* B147,2),ROUND(ROUND(E147,5)* B147,2))</f>
        <v>0</v>
      </c>
      <c r="G147" s="28">
        <f>IF(AND(ISEVEN(H147*10^2),ROUND(MOD(H147*10^2,1),2)&lt;=0.5),ROUNDDOWN(H147,2),ROUND(H147,2))</f>
        <v>0</v>
      </c>
      <c r="H147" s="28">
        <f>0.1 * F147</f>
        <v>0</v>
      </c>
    </row>
    <row r="148" spans="1:8" s="28" customFormat="1" x14ac:dyDescent="0.2">
      <c r="A148" s="27"/>
      <c r="B148" s="35"/>
      <c r="C148" s="35"/>
      <c r="D148" s="36" t="s">
        <v>247</v>
      </c>
      <c r="E148" s="37"/>
      <c r="F148" s="38"/>
    </row>
    <row r="149" spans="1:8" s="28" customFormat="1" ht="127.5" x14ac:dyDescent="0.2">
      <c r="A149" s="27" t="s">
        <v>248</v>
      </c>
      <c r="B149" s="35">
        <v>1</v>
      </c>
      <c r="C149" s="35" t="s">
        <v>15</v>
      </c>
      <c r="D149" s="36" t="s">
        <v>238</v>
      </c>
      <c r="E149" s="39"/>
      <c r="F149" s="38">
        <f>IF(AND(ISEVEN(ROUND(E149,5)* B149*10^2),ROUND(MOD(ROUND(E149,5)* B149*10^2,1),2)&lt;=0.5),ROUNDDOWN(ROUND(E149,5)* B149,2),ROUND(ROUND(E149,5)* B149,2))</f>
        <v>0</v>
      </c>
      <c r="G149" s="28">
        <f>IF(AND(ISEVEN(H149*10^2),ROUND(MOD(H149*10^2,1),2)&lt;=0.5),ROUNDDOWN(H149,2),ROUND(H149,2))</f>
        <v>0</v>
      </c>
      <c r="H149" s="28">
        <f>0.1 * F149</f>
        <v>0</v>
      </c>
    </row>
    <row r="150" spans="1:8" s="28" customFormat="1" ht="114.75" x14ac:dyDescent="0.2">
      <c r="A150" s="27" t="s">
        <v>249</v>
      </c>
      <c r="B150" s="35">
        <v>1</v>
      </c>
      <c r="C150" s="35" t="s">
        <v>15</v>
      </c>
      <c r="D150" s="36" t="s">
        <v>250</v>
      </c>
      <c r="E150" s="39"/>
      <c r="F150" s="38">
        <f>IF(AND(ISEVEN(ROUND(E150,5)* B150*10^2),ROUND(MOD(ROUND(E150,5)* B150*10^2,1),2)&lt;=0.5),ROUNDDOWN(ROUND(E150,5)* B150,2),ROUND(ROUND(E150,5)* B150,2))</f>
        <v>0</v>
      </c>
      <c r="G150" s="28">
        <f>IF(AND(ISEVEN(H150*10^2),ROUND(MOD(H150*10^2,1),2)&lt;=0.5),ROUNDDOWN(H150,2),ROUND(H150,2))</f>
        <v>0</v>
      </c>
      <c r="H150" s="28">
        <f>0.1 * F150</f>
        <v>0</v>
      </c>
    </row>
    <row r="151" spans="1:8" s="28" customFormat="1" ht="229.5" x14ac:dyDescent="0.2">
      <c r="A151" s="27" t="s">
        <v>251</v>
      </c>
      <c r="B151" s="35">
        <v>1</v>
      </c>
      <c r="C151" s="35" t="s">
        <v>15</v>
      </c>
      <c r="D151" s="36" t="s">
        <v>252</v>
      </c>
      <c r="E151" s="39"/>
      <c r="F151" s="38">
        <f>IF(AND(ISEVEN(ROUND(E151,5)* B151*10^2),ROUND(MOD(ROUND(E151,5)* B151*10^2,1),2)&lt;=0.5),ROUNDDOWN(ROUND(E151,5)* B151,2),ROUND(ROUND(E151,5)* B151,2))</f>
        <v>0</v>
      </c>
      <c r="G151" s="28">
        <f>IF(AND(ISEVEN(H151*10^2),ROUND(MOD(H151*10^2,1),2)&lt;=0.5),ROUNDDOWN(H151,2),ROUND(H151,2))</f>
        <v>0</v>
      </c>
      <c r="H151" s="28">
        <f>0.1 * F151</f>
        <v>0</v>
      </c>
    </row>
    <row r="152" spans="1:8" s="28" customFormat="1" ht="229.5" x14ac:dyDescent="0.2">
      <c r="A152" s="27" t="s">
        <v>253</v>
      </c>
      <c r="B152" s="35">
        <v>1</v>
      </c>
      <c r="C152" s="35" t="s">
        <v>15</v>
      </c>
      <c r="D152" s="36" t="s">
        <v>254</v>
      </c>
      <c r="E152" s="39"/>
      <c r="F152" s="38">
        <f>IF(AND(ISEVEN(ROUND(E152,5)* B152*10^2),ROUND(MOD(ROUND(E152,5)* B152*10^2,1),2)&lt;=0.5),ROUNDDOWN(ROUND(E152,5)* B152,2),ROUND(ROUND(E152,5)* B152,2))</f>
        <v>0</v>
      </c>
      <c r="G152" s="28">
        <f>IF(AND(ISEVEN(H152*10^2),ROUND(MOD(H152*10^2,1),2)&lt;=0.5),ROUNDDOWN(H152,2),ROUND(H152,2))</f>
        <v>0</v>
      </c>
      <c r="H152" s="28">
        <f>0.1 * F152</f>
        <v>0</v>
      </c>
    </row>
    <row r="153" spans="1:8" s="28" customFormat="1" ht="114.75" x14ac:dyDescent="0.2">
      <c r="A153" s="27" t="s">
        <v>255</v>
      </c>
      <c r="B153" s="35">
        <v>1</v>
      </c>
      <c r="C153" s="35" t="s">
        <v>15</v>
      </c>
      <c r="D153" s="36" t="s">
        <v>256</v>
      </c>
      <c r="E153" s="39"/>
      <c r="F153" s="38">
        <f>IF(AND(ISEVEN(ROUND(E153,5)* B153*10^2),ROUND(MOD(ROUND(E153,5)* B153*10^2,1),2)&lt;=0.5),ROUNDDOWN(ROUND(E153,5)* B153,2),ROUND(ROUND(E153,5)* B153,2))</f>
        <v>0</v>
      </c>
      <c r="G153" s="28">
        <f>IF(AND(ISEVEN(H153*10^2),ROUND(MOD(H153*10^2,1),2)&lt;=0.5),ROUNDDOWN(H153,2),ROUND(H153,2))</f>
        <v>0</v>
      </c>
      <c r="H153" s="28">
        <f>0.1 * F153</f>
        <v>0</v>
      </c>
    </row>
    <row r="154" spans="1:8" s="28" customFormat="1" x14ac:dyDescent="0.2">
      <c r="A154" s="27"/>
      <c r="B154" s="35"/>
      <c r="C154" s="35"/>
      <c r="D154" s="36" t="s">
        <v>257</v>
      </c>
      <c r="E154" s="37"/>
      <c r="F154" s="38"/>
    </row>
    <row r="155" spans="1:8" s="28" customFormat="1" ht="114.75" x14ac:dyDescent="0.2">
      <c r="A155" s="27" t="s">
        <v>258</v>
      </c>
      <c r="B155" s="35">
        <v>2</v>
      </c>
      <c r="C155" s="35" t="s">
        <v>15</v>
      </c>
      <c r="D155" s="36" t="s">
        <v>259</v>
      </c>
      <c r="E155" s="39"/>
      <c r="F155" s="38">
        <f>IF(AND(ISEVEN(ROUND(E155,5)* B155*10^2),ROUND(MOD(ROUND(E155,5)* B155*10^2,1),2)&lt;=0.5),ROUNDDOWN(ROUND(E155,5)* B155,2),ROUND(ROUND(E155,5)* B155,2))</f>
        <v>0</v>
      </c>
      <c r="G155" s="28">
        <f>IF(AND(ISEVEN(H155*10^2),ROUND(MOD(H155*10^2,1),2)&lt;=0.5),ROUNDDOWN(H155,2),ROUND(H155,2))</f>
        <v>0</v>
      </c>
      <c r="H155" s="28">
        <f>0.1 * F155</f>
        <v>0</v>
      </c>
    </row>
    <row r="156" spans="1:8" s="28" customFormat="1" x14ac:dyDescent="0.2">
      <c r="A156" s="27"/>
      <c r="B156" s="35"/>
      <c r="C156" s="35"/>
      <c r="D156" s="36" t="s">
        <v>260</v>
      </c>
      <c r="E156" s="37"/>
      <c r="F156" s="38"/>
    </row>
    <row r="157" spans="1:8" s="28" customFormat="1" ht="114.75" x14ac:dyDescent="0.2">
      <c r="A157" s="27" t="s">
        <v>261</v>
      </c>
      <c r="B157" s="35">
        <v>1</v>
      </c>
      <c r="C157" s="35" t="s">
        <v>15</v>
      </c>
      <c r="D157" s="36" t="s">
        <v>262</v>
      </c>
      <c r="E157" s="39"/>
      <c r="F157" s="38">
        <f>IF(AND(ISEVEN(ROUND(E157,5)* B157*10^2),ROUND(MOD(ROUND(E157,5)* B157*10^2,1),2)&lt;=0.5),ROUNDDOWN(ROUND(E157,5)* B157,2),ROUND(ROUND(E157,5)* B157,2))</f>
        <v>0</v>
      </c>
      <c r="G157" s="28">
        <f>IF(AND(ISEVEN(H157*10^2),ROUND(MOD(H157*10^2,1),2)&lt;=0.5),ROUNDDOWN(H157,2),ROUND(H157,2))</f>
        <v>0</v>
      </c>
      <c r="H157" s="28">
        <f>0.1 * F157</f>
        <v>0</v>
      </c>
    </row>
    <row r="158" spans="1:8" s="41" customFormat="1" ht="27.95" customHeight="1" x14ac:dyDescent="0.2">
      <c r="A158" s="40"/>
      <c r="B158" s="42"/>
      <c r="C158" s="43"/>
      <c r="D158" s="44"/>
      <c r="E158" s="45" t="s">
        <v>263</v>
      </c>
      <c r="F158" s="46">
        <f>SUM(F14:F157)</f>
        <v>0</v>
      </c>
    </row>
    <row r="159" spans="1:8" s="41" customFormat="1" ht="27.95" customHeight="1" x14ac:dyDescent="0.2">
      <c r="A159" s="40"/>
      <c r="B159" s="42"/>
      <c r="C159" s="43"/>
      <c r="D159" s="44"/>
      <c r="E159" s="45" t="s">
        <v>264</v>
      </c>
      <c r="F159" s="46">
        <f>SUM(G14:G157)</f>
        <v>0</v>
      </c>
    </row>
    <row r="160" spans="1:8" s="41" customFormat="1" ht="27.95" customHeight="1" x14ac:dyDescent="0.2">
      <c r="A160" s="40"/>
      <c r="B160" s="42"/>
      <c r="C160" s="43"/>
      <c r="D160" s="44"/>
      <c r="E160" s="45" t="s">
        <v>265</v>
      </c>
      <c r="F160" s="46">
        <f>SUM(F158:F159)</f>
        <v>0</v>
      </c>
    </row>
    <row r="164" spans="2:6" ht="51" customHeight="1" x14ac:dyDescent="0.2">
      <c r="B164" s="48" t="s">
        <v>267</v>
      </c>
      <c r="C164" s="48"/>
      <c r="D164" s="48"/>
      <c r="E164" s="48"/>
      <c r="F164" s="48"/>
    </row>
    <row r="166" spans="2:6" x14ac:dyDescent="0.2">
      <c r="F166" s="49" t="s">
        <v>268</v>
      </c>
    </row>
    <row r="167" spans="2:6" x14ac:dyDescent="0.2">
      <c r="F167" s="50" t="s">
        <v>269</v>
      </c>
    </row>
  </sheetData>
  <sheetProtection algorithmName="SHA-512" hashValue="MJZKzsssD/B7nzZqE2FGQhjZe3XxW6D1e6Tm2ygB0UJEDAMHWqnzZxuTwHaj+SltclOAWkUGUATgC536FUW6iA==" saltValue="NLKUpepyfdekBaumKSAB3A==" spinCount="100000" sheet="1" objects="1" scenarios="1" formatRows="0" selectLockedCells="1"/>
  <mergeCells count="5">
    <mergeCell ref="B9:F9"/>
    <mergeCell ref="B5:F5"/>
    <mergeCell ref="B8:C8"/>
    <mergeCell ref="B7:F7"/>
    <mergeCell ref="B164:F164"/>
  </mergeCells>
  <phoneticPr fontId="0" type="noConversion"/>
  <conditionalFormatting sqref="F10:F163 F2:F4 F165:F65532">
    <cfRule type="cellIs" dxfId="0" priority="1" stopIfTrue="1" operator="equal">
      <formula>0</formula>
    </cfRule>
  </conditionalFormatting>
  <pageMargins left="0.59055118110236227" right="0.59055118110236227" top="0.39370078740157483" bottom="0.78740157480314965" header="0" footer="0"/>
  <pageSetup paperSize="9" scale="98" fitToHeight="0" orientation="portrait" r:id="rId1"/>
  <headerFooter alignWithMargins="0">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TRAGSA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amaya1</dc:creator>
  <cp:lastModifiedBy>u_xen_vdi</cp:lastModifiedBy>
  <cp:lastPrinted>2019-03-13T10:36:06Z</cp:lastPrinted>
  <dcterms:created xsi:type="dcterms:W3CDTF">2007-01-22T10:55:29Z</dcterms:created>
  <dcterms:modified xsi:type="dcterms:W3CDTF">2020-09-09T08:54:00Z</dcterms:modified>
</cp:coreProperties>
</file>