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240" yWindow="90" windowWidth="18780" windowHeight="13020"/>
  </bookViews>
  <sheets>
    <sheet name="Hoja1" sheetId="1" r:id="rId1"/>
  </sheets>
  <definedNames>
    <definedName name="_xlnm.Print_Titles" localSheetId="0">Hoja1!$1:$1</definedName>
  </definedNames>
  <calcPr calcId="162913"/>
</workbook>
</file>

<file path=xl/calcChain.xml><?xml version="1.0" encoding="utf-8"?>
<calcChain xmlns="http://schemas.openxmlformats.org/spreadsheetml/2006/main">
  <c r="B8" i="1" l="1"/>
  <c r="F29" i="1"/>
  <c r="F28" i="1"/>
  <c r="F27" i="1"/>
  <c r="G26" i="1"/>
  <c r="H26" i="1"/>
  <c r="F26" i="1"/>
  <c r="F21" i="1"/>
  <c r="F20" i="1"/>
  <c r="F19" i="1"/>
  <c r="G18" i="1"/>
  <c r="H18" i="1"/>
  <c r="F18" i="1"/>
  <c r="G17" i="1"/>
  <c r="H17" i="1"/>
  <c r="F17" i="1"/>
  <c r="G16" i="1"/>
  <c r="H16" i="1"/>
  <c r="F16" i="1"/>
  <c r="G15" i="1"/>
  <c r="H15" i="1"/>
  <c r="F15" i="1"/>
</calcChain>
</file>

<file path=xl/sharedStrings.xml><?xml version="1.0" encoding="utf-8"?>
<sst xmlns="http://schemas.openxmlformats.org/spreadsheetml/2006/main" count="43" uniqueCount="33">
  <si>
    <t>ANEJO I</t>
  </si>
  <si>
    <t xml:space="preserve">CRITERIOS EVALUABLES DE FORMA AUTOMÁTICA MEDIANTE FÓRMULAS </t>
  </si>
  <si>
    <t>De acuerdo con el siguiente cuadro de unidades y precios:</t>
  </si>
  <si>
    <t>CUADRO DE UNIDADES Y PRECIOS</t>
  </si>
  <si>
    <t>TSA0070445</t>
  </si>
  <si>
    <r>
      <t>El que suscribe D._                              _ domiciliado en _                        _, calle _                        _ y D.N.I. nº_           _ en su propio nombre, o en representación de _                                  _, con N.I.F._          _ con domicilio en _                                    _, calle _                             _  enterado de las condiciones y requisitos que se exigen para la adjudicación del contrato de '</t>
    </r>
    <r>
      <rPr>
        <b/>
        <sz val="10"/>
        <rFont val="Arial"/>
        <family val="2"/>
      </rPr>
      <t>SUMINISTRO DE HORMIGON Y MORTERO  EN LA DE OBRA DE RECUPERACION AMBIENTAL DEL  DELTA RIO ANDARAX F2  (ALMERÍA)' Ref.: TSA0070445</t>
    </r>
    <r>
      <rPr>
        <sz val="10"/>
        <rFont val="Arial"/>
        <family val="2"/>
      </rPr>
      <t>, se compromete en nombre propio o de la empresa a que representa, a prestar el objeto del presente pliego por un importe total de:</t>
    </r>
  </si>
  <si>
    <t>Lote 1: HORMIGONES DE DISTINTAS CARACTERÍSTICAS</t>
  </si>
  <si>
    <t>Nº Uds. Estimad.</t>
  </si>
  <si>
    <t>Ud.</t>
  </si>
  <si>
    <t>Descripción</t>
  </si>
  <si>
    <t>Precio unit. (IVA no incluido)</t>
  </si>
  <si>
    <t>Importe (IVA no incluido)</t>
  </si>
  <si>
    <t>263901</t>
  </si>
  <si>
    <t>m3</t>
  </si>
  <si>
    <t xml:space="preserve">Hormigón no estructural HNE-15/spb/20, árido 20 mm (p.o.)_x000D_
</t>
  </si>
  <si>
    <t>263902</t>
  </si>
  <si>
    <t xml:space="preserve">Hormigón estructural en masa HM-20/spb/20/I, árido 20 mm (p.o.)_x000D_
</t>
  </si>
  <si>
    <t>263903</t>
  </si>
  <si>
    <t>Hormigón estructural para armar HA-25/spb/40/I-IIa, árido 20 mm (p.o.)</t>
  </si>
  <si>
    <t>263904</t>
  </si>
  <si>
    <t>Hor.estr. armar HA-30/spb/40/I-II-IIIa-IIIb+Qa+Qb+E, sulforresistente (puesto en obra.)</t>
  </si>
  <si>
    <t xml:space="preserve">Total importe base ofertado Lote 1 (IVA no incluido): </t>
  </si>
  <si>
    <t>Impuesto sobre el Valor Añadido:</t>
  </si>
  <si>
    <t>Importe total ofertado Lote 1 (IVA incluido):</t>
  </si>
  <si>
    <t>Lote 2: MORTERO CEMENTO Y ARENA M-5 (1/6) SECO, SUMINISTRADO A GRANEL EN SILOS</t>
  </si>
  <si>
    <t>263905</t>
  </si>
  <si>
    <t>Mortero cemento y arena M-5 (1/6), en silo. mortero seco suministrado a granel en silos incluyendo el transporte, el montaje, la puesta en marcha, mantenimiento de silo de gravedad, el desmontaje y la retirada del mismo</t>
  </si>
  <si>
    <t xml:space="preserve">Total importe base ofertado Lote 2 (IVA no incluido): </t>
  </si>
  <si>
    <t>Importe total ofertado Lote 2 (IVA incluido):</t>
  </si>
  <si>
    <t xml:space="preserve"> € IVA incluido.</t>
  </si>
  <si>
    <t>En caso de error aritmético en la valoración total de la oferta se atenderá a los precios unitarios ofertados. La prestación ofertada se efectuará ajustándose al Pliego que rige el presente concurso, teniéndose por no puesta cualquier aclaración o comentario introducido por los licitadores, que se oponga, contradiga, o pueda ser susceptible de una interpretación contraria a lo establecido en el citado Pliego.</t>
  </si>
  <si>
    <t>(Sello, fecha y firma del ofertante)</t>
  </si>
  <si>
    <t>[Se deben firmar todas las hojas de la oferta]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</si>
</sst>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##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b/>
      <sz val="9"/>
      <name val="Arial"/>
      <family val="2"/>
    </font>
    <font>
      <b/>
      <sz val="10"/>
      <name val="Cambria"/>
      <family val="1"/>
    </font>
    <font>
      <b/>
      <sz val="10"/>
      <color indexed="4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7C3B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/>
    <xf numFmtId="0" fontId="0" fillId="0" borderId="0" xfId="0" applyNumberFormat="1"/>
    <xf numFmtId="49" fontId="0" fillId="0" borderId="0" xfId="0" applyNumberFormat="1"/>
    <xf numFmtId="0" fontId="4" fillId="0" borderId="0" xfId="0" applyFont="1"/>
    <xf numFmtId="0" fontId="0" fillId="0" borderId="0" xfId="0" applyNumberFormat="1" applyAlignment="1">
      <alignment horizontal="center"/>
    </xf>
    <xf numFmtId="0" fontId="1" fillId="0" borderId="0" xfId="0" applyNumberFormat="1" applyFont="1"/>
    <xf numFmtId="0" fontId="0" fillId="0" borderId="0" xfId="0" applyFill="1" applyAlignment="1">
      <alignment horizontal="left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NumberFormat="1" applyFont="1" applyAlignment="1">
      <alignment horizontal="left" vertical="top" wrapText="1" shrinkToFit="1"/>
    </xf>
    <xf numFmtId="0" fontId="2" fillId="0" borderId="0" xfId="0" applyFont="1"/>
    <xf numFmtId="0" fontId="7" fillId="0" borderId="0" xfId="0" applyFont="1"/>
    <xf numFmtId="0" fontId="1" fillId="0" borderId="0" xfId="0" applyNumberFormat="1" applyFont="1" applyAlignment="1" applyProtection="1">
      <alignment vertical="center" wrapText="1" shrinkToFit="1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 applyProtection="1">
      <alignment horizontal="justify" vertical="center" wrapText="1" shrinkToFit="1"/>
      <protection locked="0"/>
    </xf>
    <xf numFmtId="0" fontId="0" fillId="0" borderId="0" xfId="0" applyAlignment="1" applyProtection="1">
      <alignment horizontal="justify" vertical="center" wrapText="1" shrinkToFit="1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2" fillId="2" borderId="3" xfId="0" applyNumberFormat="1" applyFont="1" applyFill="1" applyBorder="1"/>
    <xf numFmtId="4" fontId="2" fillId="2" borderId="4" xfId="0" applyNumberFormat="1" applyFont="1" applyFill="1" applyBorder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303772</xdr:colOff>
      <xdr:row>0</xdr:row>
      <xdr:rowOff>499915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2947" cy="49991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499915</xdr:colOff>
      <xdr:row>0</xdr:row>
      <xdr:rowOff>499915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0" y="0"/>
          <a:ext cx="499915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36"/>
  <sheetViews>
    <sheetView tabSelected="1" topLeftCell="B4" workbookViewId="0">
      <selection activeCell="B7" sqref="B7:F7"/>
    </sheetView>
  </sheetViews>
  <sheetFormatPr baseColWidth="10" defaultRowHeight="12.75" x14ac:dyDescent="0.2"/>
  <cols>
    <col min="1" max="1" width="9.140625" style="5" hidden="1" customWidth="1"/>
    <col min="2" max="2" width="8.85546875" style="1" customWidth="1"/>
    <col min="3" max="3" width="6.42578125" style="1" customWidth="1"/>
    <col min="4" max="4" width="55.28515625" style="10" customWidth="1"/>
    <col min="5" max="5" width="11.42578125" style="4" customWidth="1"/>
    <col min="6" max="6" width="12" style="3" customWidth="1"/>
    <col min="7" max="8" width="11.42578125" hidden="1" customWidth="1"/>
  </cols>
  <sheetData>
    <row r="1" spans="1:13" ht="54" customHeight="1" x14ac:dyDescent="0.2"/>
    <row r="2" spans="1:13" ht="15" customHeight="1" x14ac:dyDescent="0.2">
      <c r="A2" s="5" t="s">
        <v>4</v>
      </c>
      <c r="B2" s="2"/>
    </row>
    <row r="3" spans="1:13" x14ac:dyDescent="0.2">
      <c r="E3" s="8"/>
    </row>
    <row r="4" spans="1:13" ht="14.25" customHeight="1" x14ac:dyDescent="0.2">
      <c r="C4" s="9"/>
      <c r="D4" s="21" t="s">
        <v>0</v>
      </c>
      <c r="E4" s="7"/>
    </row>
    <row r="5" spans="1:13" x14ac:dyDescent="0.2">
      <c r="B5" s="23" t="s">
        <v>1</v>
      </c>
      <c r="C5" s="23"/>
      <c r="D5" s="23"/>
      <c r="E5" s="23"/>
      <c r="F5" s="23"/>
      <c r="M5" s="6"/>
    </row>
    <row r="6" spans="1:13" ht="13.5" customHeight="1" x14ac:dyDescent="0.2">
      <c r="B6" s="20"/>
      <c r="C6" s="20"/>
      <c r="D6" s="20"/>
      <c r="E6" s="20"/>
      <c r="F6" s="20"/>
      <c r="M6" s="6"/>
    </row>
    <row r="7" spans="1:13" ht="89.25" customHeight="1" x14ac:dyDescent="0.2">
      <c r="B7" s="25" t="s">
        <v>5</v>
      </c>
      <c r="C7" s="26"/>
      <c r="D7" s="26"/>
      <c r="E7" s="26"/>
      <c r="F7" s="26"/>
      <c r="M7" s="6"/>
    </row>
    <row r="8" spans="1:13" s="18" customFormat="1" ht="15" customHeight="1" x14ac:dyDescent="0.2">
      <c r="A8" s="16"/>
      <c r="B8" s="51">
        <f xml:space="preserve"> + F21 + F29</f>
        <v>0</v>
      </c>
      <c r="C8" s="24"/>
      <c r="D8" s="17" t="s">
        <v>29</v>
      </c>
      <c r="E8" s="17"/>
      <c r="F8" s="17"/>
      <c r="M8" s="19"/>
    </row>
    <row r="9" spans="1:13" x14ac:dyDescent="0.2">
      <c r="B9" s="22" t="s">
        <v>2</v>
      </c>
      <c r="C9" s="22"/>
      <c r="D9" s="22"/>
      <c r="E9" s="22"/>
      <c r="F9" s="22"/>
      <c r="M9" s="6"/>
    </row>
    <row r="10" spans="1:13" x14ac:dyDescent="0.2">
      <c r="B10" s="12"/>
      <c r="C10" s="12"/>
      <c r="D10" s="13"/>
      <c r="E10" s="14"/>
      <c r="F10" s="15"/>
      <c r="M10" s="6"/>
    </row>
    <row r="11" spans="1:13" x14ac:dyDescent="0.2">
      <c r="D11" s="11" t="s">
        <v>3</v>
      </c>
      <c r="M11" s="6"/>
    </row>
    <row r="12" spans="1:13" x14ac:dyDescent="0.2">
      <c r="M12" s="6"/>
    </row>
    <row r="13" spans="1:13" ht="17.25" customHeight="1" x14ac:dyDescent="0.2">
      <c r="B13" s="27" t="s">
        <v>6</v>
      </c>
      <c r="C13" s="28"/>
      <c r="D13" s="29"/>
      <c r="E13" s="30"/>
      <c r="F13" s="31"/>
      <c r="M13" s="6"/>
    </row>
    <row r="14" spans="1:13" s="33" customFormat="1" ht="38.25" x14ac:dyDescent="0.2">
      <c r="A14" s="32"/>
      <c r="B14" s="35" t="s">
        <v>7</v>
      </c>
      <c r="C14" s="36" t="s">
        <v>8</v>
      </c>
      <c r="D14" s="37" t="s">
        <v>9</v>
      </c>
      <c r="E14" s="38" t="s">
        <v>10</v>
      </c>
      <c r="F14" s="39" t="s">
        <v>11</v>
      </c>
      <c r="M14" s="34"/>
    </row>
    <row r="15" spans="1:13" s="33" customFormat="1" ht="25.5" x14ac:dyDescent="0.2">
      <c r="A15" s="32" t="s">
        <v>12</v>
      </c>
      <c r="B15" s="40">
        <v>631.79</v>
      </c>
      <c r="C15" s="40" t="s">
        <v>13</v>
      </c>
      <c r="D15" s="41" t="s">
        <v>14</v>
      </c>
      <c r="E15" s="43"/>
      <c r="F15" s="42">
        <f>IF(AND(ISEVEN(ROUND(E15,5)* B15*10^2),ROUND(MOD(ROUND(E15,5)* B15*10^2,1),2)&lt;=0.5),ROUNDDOWN(ROUND(E15,5)* B15,2),ROUND(ROUND(E15,5)* B15,2))</f>
        <v>0</v>
      </c>
      <c r="G15" s="33">
        <f>IF(AND(ISEVEN(H15*10^2),ROUND(MOD(H15*10^2,1),2)&lt;=0.5),ROUNDDOWN(H15,2),ROUND(H15,2))</f>
        <v>0</v>
      </c>
      <c r="H15" s="33">
        <f>0 * F15</f>
        <v>0</v>
      </c>
      <c r="M15" s="34"/>
    </row>
    <row r="16" spans="1:13" s="33" customFormat="1" ht="38.25" x14ac:dyDescent="0.2">
      <c r="A16" s="32" t="s">
        <v>15</v>
      </c>
      <c r="B16" s="40">
        <v>890.16</v>
      </c>
      <c r="C16" s="40" t="s">
        <v>13</v>
      </c>
      <c r="D16" s="41" t="s">
        <v>16</v>
      </c>
      <c r="E16" s="43"/>
      <c r="F16" s="42">
        <f>IF(AND(ISEVEN(ROUND(E16,5)* B16*10^2),ROUND(MOD(ROUND(E16,5)* B16*10^2,1),2)&lt;=0.5),ROUNDDOWN(ROUND(E16,5)* B16,2),ROUND(ROUND(E16,5)* B16,2))</f>
        <v>0</v>
      </c>
      <c r="G16" s="33">
        <f>IF(AND(ISEVEN(H16*10^2),ROUND(MOD(H16*10^2,1),2)&lt;=0.5),ROUNDDOWN(H16,2),ROUND(H16,2))</f>
        <v>0</v>
      </c>
      <c r="H16" s="33">
        <f>0 * F16</f>
        <v>0</v>
      </c>
      <c r="M16" s="34"/>
    </row>
    <row r="17" spans="1:13" s="33" customFormat="1" ht="25.5" x14ac:dyDescent="0.2">
      <c r="A17" s="32" t="s">
        <v>17</v>
      </c>
      <c r="B17" s="40">
        <v>5</v>
      </c>
      <c r="C17" s="40" t="s">
        <v>13</v>
      </c>
      <c r="D17" s="41" t="s">
        <v>18</v>
      </c>
      <c r="E17" s="43"/>
      <c r="F17" s="42">
        <f>IF(AND(ISEVEN(ROUND(E17,5)* B17*10^2),ROUND(MOD(ROUND(E17,5)* B17*10^2,1),2)&lt;=0.5),ROUNDDOWN(ROUND(E17,5)* B17,2),ROUND(ROUND(E17,5)* B17,2))</f>
        <v>0</v>
      </c>
      <c r="G17" s="33">
        <f>IF(AND(ISEVEN(H17*10^2),ROUND(MOD(H17*10^2,1),2)&lt;=0.5),ROUNDDOWN(H17,2),ROUND(H17,2))</f>
        <v>0</v>
      </c>
      <c r="H17" s="33">
        <f>0 * F17</f>
        <v>0</v>
      </c>
      <c r="M17" s="34"/>
    </row>
    <row r="18" spans="1:13" s="33" customFormat="1" ht="25.5" x14ac:dyDescent="0.2">
      <c r="A18" s="32" t="s">
        <v>19</v>
      </c>
      <c r="B18" s="40">
        <v>13.5</v>
      </c>
      <c r="C18" s="40" t="s">
        <v>13</v>
      </c>
      <c r="D18" s="41" t="s">
        <v>20</v>
      </c>
      <c r="E18" s="43"/>
      <c r="F18" s="42">
        <f>IF(AND(ISEVEN(ROUND(E18,5)* B18*10^2),ROUND(MOD(ROUND(E18,5)* B18*10^2,1),2)&lt;=0.5),ROUNDDOWN(ROUND(E18,5)* B18,2),ROUND(ROUND(E18,5)* B18,2))</f>
        <v>0</v>
      </c>
      <c r="G18" s="33">
        <f>IF(AND(ISEVEN(H18*10^2),ROUND(MOD(H18*10^2,1),2)&lt;=0.5),ROUNDDOWN(H18,2),ROUND(H18,2))</f>
        <v>0</v>
      </c>
      <c r="H18" s="33">
        <f>0 * F18</f>
        <v>0</v>
      </c>
    </row>
    <row r="19" spans="1:13" s="45" customFormat="1" ht="27.95" customHeight="1" x14ac:dyDescent="0.2">
      <c r="A19" s="44"/>
      <c r="B19" s="46"/>
      <c r="C19" s="47"/>
      <c r="D19" s="48"/>
      <c r="E19" s="49" t="s">
        <v>21</v>
      </c>
      <c r="F19" s="50">
        <f>SUM(F15:F18)</f>
        <v>0</v>
      </c>
    </row>
    <row r="20" spans="1:13" s="45" customFormat="1" ht="27.95" customHeight="1" x14ac:dyDescent="0.2">
      <c r="A20" s="44"/>
      <c r="B20" s="46"/>
      <c r="C20" s="47"/>
      <c r="D20" s="48"/>
      <c r="E20" s="49" t="s">
        <v>22</v>
      </c>
      <c r="F20" s="50">
        <f>ROUND(F19* 0.21, 2)</f>
        <v>0</v>
      </c>
    </row>
    <row r="21" spans="1:13" s="45" customFormat="1" ht="27.95" customHeight="1" x14ac:dyDescent="0.2">
      <c r="A21" s="44"/>
      <c r="B21" s="46"/>
      <c r="C21" s="47"/>
      <c r="D21" s="48"/>
      <c r="E21" s="49" t="s">
        <v>23</v>
      </c>
      <c r="F21" s="50">
        <f>SUM(F19:F20)</f>
        <v>0</v>
      </c>
    </row>
    <row r="24" spans="1:13" x14ac:dyDescent="0.2">
      <c r="B24" s="27" t="s">
        <v>24</v>
      </c>
      <c r="C24" s="28"/>
      <c r="D24" s="29"/>
      <c r="E24" s="30"/>
      <c r="F24" s="31"/>
    </row>
    <row r="25" spans="1:13" s="33" customFormat="1" ht="38.25" x14ac:dyDescent="0.2">
      <c r="A25" s="32"/>
      <c r="B25" s="35" t="s">
        <v>7</v>
      </c>
      <c r="C25" s="36" t="s">
        <v>8</v>
      </c>
      <c r="D25" s="37" t="s">
        <v>9</v>
      </c>
      <c r="E25" s="38" t="s">
        <v>10</v>
      </c>
      <c r="F25" s="39" t="s">
        <v>11</v>
      </c>
    </row>
    <row r="26" spans="1:13" s="33" customFormat="1" ht="51" x14ac:dyDescent="0.2">
      <c r="A26" s="32" t="s">
        <v>25</v>
      </c>
      <c r="B26" s="40">
        <v>414.81</v>
      </c>
      <c r="C26" s="40" t="s">
        <v>13</v>
      </c>
      <c r="D26" s="41" t="s">
        <v>26</v>
      </c>
      <c r="E26" s="43"/>
      <c r="F26" s="42">
        <f>IF(AND(ISEVEN(ROUND(E26,5)* B26*10^2),ROUND(MOD(ROUND(E26,5)* B26*10^2,1),2)&lt;=0.5),ROUNDDOWN(ROUND(E26,5)* B26,2),ROUND(ROUND(E26,5)* B26,2))</f>
        <v>0</v>
      </c>
      <c r="G26" s="33">
        <f>IF(AND(ISEVEN(H26*10^2),ROUND(MOD(H26*10^2,1),2)&lt;=0.5),ROUNDDOWN(H26,2),ROUND(H26,2))</f>
        <v>0</v>
      </c>
      <c r="H26" s="33">
        <f>0 * F26</f>
        <v>0</v>
      </c>
    </row>
    <row r="27" spans="1:13" s="45" customFormat="1" ht="27.95" customHeight="1" x14ac:dyDescent="0.2">
      <c r="A27" s="44"/>
      <c r="B27" s="46"/>
      <c r="C27" s="47"/>
      <c r="D27" s="48"/>
      <c r="E27" s="49" t="s">
        <v>27</v>
      </c>
      <c r="F27" s="50">
        <f>SUM(F26:F26)</f>
        <v>0</v>
      </c>
    </row>
    <row r="28" spans="1:13" s="45" customFormat="1" ht="27.95" customHeight="1" x14ac:dyDescent="0.2">
      <c r="A28" s="44"/>
      <c r="B28" s="46"/>
      <c r="C28" s="47"/>
      <c r="D28" s="48"/>
      <c r="E28" s="49" t="s">
        <v>22</v>
      </c>
      <c r="F28" s="50">
        <f>ROUND(F27* 0.21, 2)</f>
        <v>0</v>
      </c>
    </row>
    <row r="29" spans="1:13" s="45" customFormat="1" ht="27.95" customHeight="1" x14ac:dyDescent="0.2">
      <c r="A29" s="44"/>
      <c r="B29" s="46"/>
      <c r="C29" s="47"/>
      <c r="D29" s="48"/>
      <c r="E29" s="49" t="s">
        <v>28</v>
      </c>
      <c r="F29" s="50">
        <f>SUM(F27:F28)</f>
        <v>0</v>
      </c>
    </row>
    <row r="33" spans="2:6" ht="51" customHeight="1" x14ac:dyDescent="0.2">
      <c r="B33" s="52" t="s">
        <v>30</v>
      </c>
      <c r="C33" s="52"/>
      <c r="D33" s="52"/>
      <c r="E33" s="52"/>
      <c r="F33" s="52"/>
    </row>
    <row r="35" spans="2:6" x14ac:dyDescent="0.2">
      <c r="F35" s="53" t="s">
        <v>31</v>
      </c>
    </row>
    <row r="36" spans="2:6" x14ac:dyDescent="0.2">
      <c r="F36" s="54" t="s">
        <v>32</v>
      </c>
    </row>
  </sheetData>
  <sheetProtection algorithmName="SHA-512" hashValue="x4QFysPEE3jSopJR41h5lDUJwfUPhHRFQRpvbqH/UoT4O1wXi2JRn7bDQSaf6hoojBYPtOMV4CgQex6SKTDUNg==" saltValue="/1k8AMdXIv6+P5m5qQsCKg==" spinCount="100000" sheet="1" objects="1" scenarios="1" formatRows="0" selectLockedCells="1"/>
  <mergeCells count="5">
    <mergeCell ref="B9:F9"/>
    <mergeCell ref="B5:F5"/>
    <mergeCell ref="B8:C8"/>
    <mergeCell ref="B7:F7"/>
    <mergeCell ref="B33:F33"/>
  </mergeCells>
  <phoneticPr fontId="0" type="noConversion"/>
  <conditionalFormatting sqref="F10:F32 F2:F4 F34:F65532">
    <cfRule type="cellIs" dxfId="0" priority="1" stopIfTrue="1" operator="equal">
      <formula>0</formula>
    </cfRule>
  </conditionalFormatting>
  <pageMargins left="0.59055118110236227" right="0.59055118110236227" top="0.39370078740157483" bottom="0.78740157480314965" header="0" footer="0"/>
  <pageSetup paperSize="9" scale="98" fitToHeight="0" orientation="portrait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amaya1</dc:creator>
  <cp:lastModifiedBy>u_xen_vdi</cp:lastModifiedBy>
  <cp:lastPrinted>2019-03-13T10:36:06Z</cp:lastPrinted>
  <dcterms:created xsi:type="dcterms:W3CDTF">2007-01-22T10:55:29Z</dcterms:created>
  <dcterms:modified xsi:type="dcterms:W3CDTF">2021-04-26T09:17:54Z</dcterms:modified>
</cp:coreProperties>
</file>