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Grupos\RRHH\3 SD SELECCIÓN, FORMACIÓN Y DESARROLLO\1 SELECCIÓN\08. PT INCENDIOS\2023\BRIF\PCV\2. Selección interna-externa\1. ID36107_Técnico BRIF\"/>
    </mc:Choice>
  </mc:AlternateContent>
  <bookViews>
    <workbookView xWindow="0" yWindow="0" windowWidth="28800" windowHeight="11100"/>
  </bookViews>
  <sheets>
    <sheet name="DECLARACION RESPONSABL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2" l="1"/>
  <c r="I64" i="2"/>
  <c r="I87" i="2"/>
  <c r="I110" i="2"/>
  <c r="I319" i="2"/>
  <c r="I179" i="2"/>
  <c r="I156" i="2"/>
  <c r="I133" i="2"/>
  <c r="I202" i="2"/>
  <c r="I226" i="2"/>
  <c r="I203" i="2" l="1"/>
  <c r="I294" i="2" l="1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3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52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29" i="2"/>
  <c r="I207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06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182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59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45" i="2"/>
  <c r="I46" i="2"/>
  <c r="I47" i="2"/>
  <c r="I48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22" i="2"/>
  <c r="I23" i="2"/>
  <c r="I24" i="2"/>
  <c r="I25" i="2"/>
  <c r="I26" i="2"/>
  <c r="I27" i="2"/>
  <c r="I28" i="2"/>
  <c r="I29" i="2"/>
  <c r="I31" i="2"/>
  <c r="I32" i="2"/>
  <c r="I33" i="2"/>
  <c r="I34" i="2"/>
  <c r="I35" i="2"/>
  <c r="I36" i="2"/>
  <c r="I37" i="2"/>
  <c r="I38" i="2"/>
  <c r="I39" i="2"/>
  <c r="I40" i="2"/>
  <c r="H271" i="2" l="1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48" i="2" l="1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I272" i="2"/>
  <c r="H294" i="2"/>
  <c r="H293" i="2"/>
  <c r="H292" i="2"/>
  <c r="I292" i="2" s="1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I275" i="2" s="1"/>
  <c r="H214" i="2"/>
  <c r="H213" i="2"/>
  <c r="H211" i="2"/>
  <c r="H210" i="2"/>
  <c r="H209" i="2"/>
  <c r="I209" i="2" s="1"/>
  <c r="H208" i="2"/>
  <c r="I208" i="2" s="1"/>
  <c r="H207" i="2"/>
  <c r="H206" i="2"/>
  <c r="I249" i="2" l="1"/>
  <c r="I295" i="2"/>
  <c r="H155" i="2" l="1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I136" i="2" s="1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I113" i="2" s="1"/>
  <c r="H63" i="2" l="1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I49" i="2" s="1"/>
  <c r="H48" i="2"/>
  <c r="H47" i="2"/>
  <c r="H46" i="2"/>
  <c r="H45" i="2"/>
  <c r="H44" i="2"/>
  <c r="I44" i="2" s="1"/>
  <c r="H40" i="2"/>
  <c r="H39" i="2"/>
  <c r="H38" i="2"/>
  <c r="H37" i="2"/>
  <c r="H36" i="2"/>
  <c r="H35" i="2"/>
  <c r="H34" i="2"/>
  <c r="H33" i="2"/>
  <c r="H32" i="2"/>
  <c r="H31" i="2"/>
  <c r="H30" i="2"/>
  <c r="I30" i="2" s="1"/>
  <c r="H29" i="2"/>
  <c r="H28" i="2"/>
  <c r="H27" i="2"/>
  <c r="H26" i="2"/>
  <c r="H25" i="2"/>
  <c r="H24" i="2"/>
  <c r="H23" i="2"/>
  <c r="H22" i="2"/>
  <c r="H21" i="2"/>
  <c r="I21" i="2" s="1"/>
  <c r="I18" i="2" l="1"/>
  <c r="H215" i="2" l="1"/>
  <c r="H216" i="2"/>
  <c r="H217" i="2"/>
  <c r="H218" i="2"/>
  <c r="H219" i="2"/>
  <c r="H220" i="2"/>
  <c r="H221" i="2"/>
  <c r="H222" i="2"/>
  <c r="H223" i="2"/>
  <c r="H224" i="2"/>
  <c r="H225" i="2"/>
  <c r="H299" i="2"/>
  <c r="I299" i="2" s="1"/>
  <c r="H300" i="2"/>
  <c r="I300" i="2" s="1"/>
  <c r="H301" i="2"/>
  <c r="I301" i="2" s="1"/>
  <c r="H302" i="2"/>
  <c r="I302" i="2" s="1"/>
  <c r="H303" i="2"/>
  <c r="I303" i="2" s="1"/>
  <c r="H304" i="2"/>
  <c r="I304" i="2" s="1"/>
  <c r="H305" i="2"/>
  <c r="I305" i="2" s="1"/>
  <c r="H306" i="2"/>
  <c r="I306" i="2" s="1"/>
  <c r="H307" i="2"/>
  <c r="I307" i="2" s="1"/>
  <c r="H308" i="2"/>
  <c r="I308" i="2" s="1"/>
  <c r="H309" i="2"/>
  <c r="I309" i="2" s="1"/>
  <c r="H310" i="2"/>
  <c r="I310" i="2" s="1"/>
  <c r="H311" i="2"/>
  <c r="I311" i="2" s="1"/>
  <c r="H312" i="2"/>
  <c r="I312" i="2" s="1"/>
  <c r="H313" i="2"/>
  <c r="I313" i="2" s="1"/>
  <c r="H314" i="2"/>
  <c r="I314" i="2" s="1"/>
  <c r="H315" i="2"/>
  <c r="I315" i="2" s="1"/>
  <c r="H316" i="2"/>
  <c r="I316" i="2" s="1"/>
  <c r="H317" i="2"/>
  <c r="I317" i="2" s="1"/>
  <c r="H298" i="2"/>
  <c r="I298" i="2" s="1"/>
  <c r="H21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182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59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90" i="2"/>
  <c r="I90" i="2" s="1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67" i="2"/>
  <c r="I67" i="2" s="1"/>
  <c r="I17" i="2"/>
  <c r="I16" i="2"/>
  <c r="I318" i="2" l="1"/>
  <c r="I320" i="2" l="1"/>
</calcChain>
</file>

<file path=xl/sharedStrings.xml><?xml version="1.0" encoding="utf-8"?>
<sst xmlns="http://schemas.openxmlformats.org/spreadsheetml/2006/main" count="105" uniqueCount="49">
  <si>
    <t>Yo, D./Dña.</t>
  </si>
  <si>
    <t>con DNI/NIE</t>
  </si>
  <si>
    <t>Días naturales</t>
  </si>
  <si>
    <t>Subtotal puntos</t>
  </si>
  <si>
    <t>En</t>
  </si>
  <si>
    <t xml:space="preserve">, a </t>
  </si>
  <si>
    <t>de</t>
  </si>
  <si>
    <t>Firmado:</t>
  </si>
  <si>
    <t>La persona candidata,</t>
  </si>
  <si>
    <t>Instrucciones:</t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</si>
  <si>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30/04 (campaña de invierno)</t>
    </r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</si>
  <si>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</si>
  <si>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01/06 (campaña de verano)</t>
    </r>
  </si>
  <si>
    <r>
      <t xml:space="preserve">Fecha Desde
(DD/MM/AAAA)
</t>
    </r>
    <r>
      <rPr>
        <sz val="12"/>
        <rFont val="Cambria"/>
        <family val="1"/>
      </rPr>
      <t>Únicamente indicar periodos cuya fecha de inicio mínima sea a partir del 01/02 (campaña de invierno)</t>
    </r>
  </si>
  <si>
    <t>SUBTOTAL PUNTOS</t>
  </si>
  <si>
    <t>3. La campaña de verano comprende desde el 01/06 hasta el 31/10 incluidos, puntuando hasta un máximo de 137 días/año</t>
  </si>
  <si>
    <r>
      <t xml:space="preserve">Fecha Hasta 
(DD/MM/AAAA )                            </t>
    </r>
    <r>
      <rPr>
        <sz val="12"/>
        <rFont val="Cambria"/>
        <family val="1"/>
      </rPr>
      <t>Únicamente indicar periodos cuya fecha de fin máxima sea el 31/10</t>
    </r>
  </si>
  <si>
    <r>
      <t xml:space="preserve">Fecha Desde
(DD/MM/AAAA)
</t>
    </r>
    <r>
      <rPr>
        <sz val="12"/>
        <rFont val="Cambria"/>
        <family val="1"/>
      </rPr>
      <t xml:space="preserve">Únicamente indicar periodos cuya fecha de inicio mínima sea a partir del 01/06 </t>
    </r>
  </si>
  <si>
    <t>Categoría contractual</t>
  </si>
  <si>
    <t>REQUISITOS ESPECÍFICOS PARA EL PUESTO: Indica las tres campañas completas más antiguas (no duplicándose su registro como mérito) y la categoría contractual. Considerando campaña completa al menos 90 días contratado/a dentro del periodo detallado</t>
  </si>
  <si>
    <t>4. La campaña de invierno comprende desde el 01/02 hasta el 30/04 incluidos, puntuando hasta un máximo de 75 días/año</t>
  </si>
  <si>
    <t>DOCUMENTO ACREDITATIVO DE LA EXPERIENCIA - DECLARACIÓN RESPONSABLE</t>
  </si>
  <si>
    <t>TÉCNICO/A BOMBERO/A FORESTAL DE PREVENCIÓN Y EXTINCIÓN DE IIFF DEL DISPOSITIVO BRIF CAMPAÑA DE VERANO 2023</t>
  </si>
  <si>
    <t>PUNTUACIÓN OBTENIDA TOTAL MÉRITOS EXPERIENCIA. PUNTUACIÓN MÁXIMA 30 PUNTOS</t>
  </si>
  <si>
    <t>MARZO</t>
  </si>
  <si>
    <r>
      <rPr>
        <b/>
        <sz val="12"/>
        <color theme="1"/>
        <rFont val="Cambria"/>
        <family val="1"/>
      </rPr>
      <t>de</t>
    </r>
    <r>
      <rPr>
        <sz val="12"/>
        <color theme="1"/>
        <rFont val="Cambria"/>
        <family val="1"/>
      </rPr>
      <t xml:space="preserve"> 2023</t>
    </r>
  </si>
  <si>
    <t>Mérito 2) Periodos de tiempo contratado/a como Técnico/a de Incendios Forestales en UNIDAD HELITRANSPORTADA durante la campaña de VERANO por encima de las dos requeridas</t>
  </si>
  <si>
    <t>Mérito 1) Periodos de tiempo contratado/a como Técnico/a BRIF durante la campaña de VERANO por encima de las dos requeridas</t>
  </si>
  <si>
    <t>Mérito 3) Periodos de tiempo contratado/a como Capataz/a o  Jefe/a de Brigada IF en UNIDAD HELISTRANSPORTADA durante la campaña de VERANO. MÁXIMO 5 PUNTOS</t>
  </si>
  <si>
    <t>Mérito 3) Periodos de tiempo contratado/a como Capataz/a o Jefe/a de Brigada IF en UNIDAD HELISTRANSPORTADA durante la campaña de INVIERNO. MÁXIMO 5 PUNTOS</t>
  </si>
  <si>
    <t>Mérito 3) Periodos de tiempo contratado/a como Capataz/a BRIF durante la campaña de VERANO. MÁXIMO 5 PUNTOS</t>
  </si>
  <si>
    <t>Mérito 3) Periodos de tiempo contratado/a como Capataz/a BRIF durante la campaña de INVIERNO. MÁXIMO 5 PUNTOS</t>
  </si>
  <si>
    <t>5. El máximo de días que se podrá puntuar por año es de hasta 212 días en total (verano + invierno)</t>
  </si>
  <si>
    <t>SUBTOTAL PUNTOS. MÁXIMO 5 PUNTOS</t>
  </si>
  <si>
    <t>Mérito 4) Periodos de tiempo contratado/a como Técnico/a, Capataz/a o Jefe/a de Brigada IF en UNIDADES DE TIERRA durante la campaña de VERANO. MÁXIMO 3 PUNTOS</t>
  </si>
  <si>
    <t>SUBTOTAL PUNTOS. MÁXIMO 3 PUNTOS</t>
  </si>
  <si>
    <t>Mérito 5) Periodos de tiempo contratado/a como Bombero/a de PyEIF BRIF y/o Especialista BRIF durante la campaña de VERANO. MÁXIMO 2 PUNTOS POR ESTE CONCEPTO</t>
  </si>
  <si>
    <t>Mérito 5) Periodos de tiempo contratado/a como Bombero/a de PyEIF BRIF y/o Especialista BRIF durante la campaña de INVIERNO. MÁXIMO 2 PUNTOS POR ESTE CONCEPTO</t>
  </si>
  <si>
    <t>Mérito 5) Periodos de tiempo contratado/a como Bombero/a, Especialista o Peón/a IF en UNIDADES DE TIERRA durante la campaña de VERANO. MÁXIMO 2 PUNTOS</t>
  </si>
  <si>
    <t>Mérito 5) Periodos de tiempo contratado/a como Bombero/a, Especialista o Peón/a en UNIDAD HELITRANSPORTADA durante la campaña de VERANO. MÁXIMO 2 PUNTOS</t>
  </si>
  <si>
    <t>SUBTOTAL PUNTOS. MÁXIMO 2 PUNTOS</t>
  </si>
  <si>
    <t>SUBTOTAL PUNTOS MÉRITO 3. MÁXIMO 5 PUNTOS</t>
  </si>
  <si>
    <t>SUBTOTAL PUNTOS MÉRITO 5. MÁXIMO 2 PUNTOS</t>
  </si>
  <si>
    <t>Mérito 1) Periodos de tiempo contratado/a como Técnico/a BRIF durante la campaña de INVIERNO</t>
  </si>
  <si>
    <t>Mérito 2) Periodos de tiempo contratado/a como Técnico/a de Incendios Forestales en UNIDAD HELITRANSPORTADA durante la campaña de INVIERNO</t>
  </si>
  <si>
    <r>
      <rPr>
        <b/>
        <sz val="12"/>
        <rFont val="Cambria"/>
        <family val="1"/>
      </rPr>
      <t xml:space="preserve">
</t>
    </r>
    <r>
      <rPr>
        <b/>
        <sz val="14"/>
        <rFont val="Cambria"/>
        <family val="1"/>
      </rPr>
      <t xml:space="preserve">DECLARO BAJO MI RESPONSABILIDAD:
</t>
    </r>
    <r>
      <rPr>
        <sz val="14"/>
        <rFont val="Cambria"/>
        <family val="1"/>
      </rPr>
      <t>Que cumplo con los requisitos exigidos de la convocatoria publicada el 13 de marzo de 2023 y que toda la información que aparece en el presente anexo es cierta. Además, dispongo del original de toda la documentación y la aportaré en caso de que me lo soliciten.</t>
    </r>
  </si>
  <si>
    <t xml:space="preserve">El presente anexo, de obligada cumplimentación será el documento acreditativo de la experiencia profesional relacionada con los datos del puesto indicado a continuación. No se admitirá otro documento que no sea éste. </t>
  </si>
  <si>
    <r>
      <t xml:space="preserve">2. En el ENCABEZADO de cada tabla se especifica a qué mérito de experiencia corresponde. El/la solicitante deberá cumplimentar las columnas en amarillo </t>
    </r>
    <r>
      <rPr>
        <b/>
        <u/>
        <sz val="14"/>
        <rFont val="Cambria"/>
        <family val="1"/>
      </rPr>
      <t>fecha desde y fecha hasta</t>
    </r>
    <r>
      <rPr>
        <b/>
        <sz val="14"/>
        <rFont val="Cambria"/>
        <family val="1"/>
      </rPr>
      <t xml:space="preserve"> comenzando con las fechas más antiguas , el resto de espacios son cálculos automáticos preestablecidos. Dichos datos serán contrastados con la documentación aportada en la presentación de solicitudes.</t>
    </r>
  </si>
  <si>
    <t>1. Indicar en la franja en amarillo Nombre y Apellidos y DNI/NIE al principio y final del documento, junto con la firma.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</si>
</sst>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sz val="12"/>
      <color theme="1"/>
      <name val="Cambria"/>
      <family val="1"/>
    </font>
    <font>
      <i/>
      <sz val="12"/>
      <name val="Cambria"/>
      <family val="1"/>
    </font>
    <font>
      <b/>
      <sz val="14"/>
      <color rgb="FF000000"/>
      <name val="Calibri"/>
      <family val="2"/>
    </font>
    <font>
      <i/>
      <sz val="12"/>
      <color theme="1"/>
      <name val="Cambria"/>
      <family val="1"/>
    </font>
    <font>
      <b/>
      <sz val="14"/>
      <name val="Cambria"/>
      <family val="1"/>
    </font>
    <font>
      <b/>
      <u/>
      <sz val="14"/>
      <name val="Cambria"/>
      <family val="1"/>
    </font>
    <font>
      <sz val="14"/>
      <name val="Cambria"/>
      <family val="1"/>
    </font>
    <font>
      <b/>
      <sz val="14"/>
      <color theme="0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4"/>
      <color rgb="FF000000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4C51"/>
        <bgColor indexed="64"/>
      </patternFill>
    </fill>
    <fill>
      <patternFill patternType="solid">
        <fgColor rgb="FFAEB5BB"/>
        <bgColor indexed="64"/>
      </patternFill>
    </fill>
    <fill>
      <patternFill patternType="solid">
        <fgColor rgb="FFA2C4BC"/>
        <bgColor indexed="64"/>
      </patternFill>
    </fill>
    <fill>
      <patternFill patternType="solid">
        <fgColor rgb="FFFADE8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0" xfId="0" applyFill="1"/>
    <xf numFmtId="0" fontId="3" fillId="3" borderId="0" xfId="0" applyFont="1" applyFill="1" applyBorder="1" applyAlignment="1">
      <alignment horizontal="center" vertical="center" wrapText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10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6" borderId="0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righ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0" fontId="2" fillId="2" borderId="0" xfId="0" applyFont="1" applyFill="1" applyBorder="1" applyAlignment="1">
      <alignment vertical="center"/>
    </xf>
    <xf numFmtId="0" fontId="8" fillId="2" borderId="4" xfId="0" applyFont="1" applyFill="1" applyBorder="1" applyAlignment="1" applyProtection="1">
      <alignment horizontal="center" vertical="center"/>
      <protection hidden="1"/>
    </xf>
    <xf numFmtId="0" fontId="11" fillId="7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 wrapText="1"/>
      <protection hidden="1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7" fillId="10" borderId="5" xfId="0" applyFont="1" applyFill="1" applyBorder="1" applyAlignment="1" applyProtection="1">
      <alignment horizontal="center" vertical="center" wrapText="1"/>
      <protection hidden="1"/>
    </xf>
    <xf numFmtId="0" fontId="9" fillId="9" borderId="1" xfId="0" applyFont="1" applyFill="1" applyBorder="1" applyAlignment="1" applyProtection="1">
      <alignment wrapText="1"/>
      <protection locked="0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/>
      <protection locked="0"/>
    </xf>
    <xf numFmtId="0" fontId="11" fillId="9" borderId="1" xfId="0" applyFont="1" applyFill="1" applyBorder="1" applyProtection="1">
      <protection locked="0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8" fillId="2" borderId="0" xfId="0" applyFont="1" applyFill="1" applyBorder="1" applyAlignment="1" applyProtection="1">
      <alignment vertical="center" wrapText="1"/>
      <protection hidden="1"/>
    </xf>
    <xf numFmtId="0" fontId="17" fillId="2" borderId="0" xfId="0" applyFont="1" applyFill="1" applyBorder="1" applyAlignment="1" applyProtection="1">
      <alignment horizontal="left"/>
      <protection hidden="1"/>
    </xf>
    <xf numFmtId="0" fontId="16" fillId="2" borderId="0" xfId="0" applyFont="1" applyFill="1" applyProtection="1">
      <protection hidden="1"/>
    </xf>
    <xf numFmtId="0" fontId="17" fillId="2" borderId="0" xfId="0" applyFont="1" applyFill="1" applyBorder="1" applyProtection="1">
      <protection hidden="1"/>
    </xf>
    <xf numFmtId="0" fontId="17" fillId="2" borderId="0" xfId="0" applyFont="1" applyFill="1" applyAlignment="1" applyProtection="1">
      <alignment horizontal="left"/>
      <protection hidden="1"/>
    </xf>
    <xf numFmtId="0" fontId="19" fillId="2" borderId="0" xfId="0" applyFont="1" applyFill="1" applyProtection="1">
      <protection hidden="1"/>
    </xf>
    <xf numFmtId="0" fontId="12" fillId="2" borderId="0" xfId="0" applyFont="1" applyFill="1" applyBorder="1" applyAlignment="1" applyProtection="1">
      <alignment horizontal="right" wrapText="1"/>
      <protection hidden="1"/>
    </xf>
    <xf numFmtId="0" fontId="12" fillId="2" borderId="0" xfId="0" applyFont="1" applyFill="1" applyBorder="1" applyAlignment="1" applyProtection="1">
      <alignment horizontal="center" wrapText="1"/>
      <protection hidden="1"/>
    </xf>
    <xf numFmtId="0" fontId="20" fillId="2" borderId="0" xfId="0" applyFont="1" applyFill="1" applyAlignment="1" applyProtection="1">
      <protection hidden="1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5" xfId="0" applyFont="1" applyFill="1" applyBorder="1" applyAlignment="1" applyProtection="1">
      <alignment horizontal="center"/>
      <protection locked="0"/>
    </xf>
    <xf numFmtId="0" fontId="8" fillId="9" borderId="5" xfId="0" applyFont="1" applyFill="1" applyBorder="1" applyAlignment="1" applyProtection="1">
      <alignment horizontal="center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2" borderId="4" xfId="0" applyNumberFormat="1" applyFont="1" applyFill="1" applyBorder="1" applyAlignment="1" applyProtection="1">
      <alignment horizontal="center" vertical="center" wrapText="1"/>
      <protection hidden="1"/>
    </xf>
    <xf numFmtId="14" fontId="8" fillId="9" borderId="2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3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6" xfId="0" applyFont="1" applyFill="1" applyBorder="1" applyAlignment="1" applyProtection="1">
      <alignment horizontal="right" vertical="center" wrapText="1"/>
      <protection hidden="1"/>
    </xf>
    <xf numFmtId="0" fontId="5" fillId="8" borderId="7" xfId="0" applyFont="1" applyFill="1" applyBorder="1" applyAlignment="1" applyProtection="1">
      <alignment horizontal="right" vertical="center" wrapText="1"/>
      <protection hidden="1"/>
    </xf>
    <xf numFmtId="0" fontId="5" fillId="8" borderId="8" xfId="0" applyFont="1" applyFill="1" applyBorder="1" applyAlignment="1" applyProtection="1">
      <alignment horizontal="right" vertical="center" wrapText="1"/>
      <protection hidden="1"/>
    </xf>
    <xf numFmtId="0" fontId="20" fillId="6" borderId="2" xfId="0" applyFont="1" applyFill="1" applyBorder="1" applyAlignment="1" applyProtection="1">
      <alignment horizontal="left" vertical="center" wrapText="1"/>
      <protection hidden="1"/>
    </xf>
    <xf numFmtId="0" fontId="20" fillId="6" borderId="3" xfId="0" applyFont="1" applyFill="1" applyBorder="1" applyAlignment="1" applyProtection="1">
      <alignment horizontal="left" vertical="center" wrapText="1"/>
      <protection hidden="1"/>
    </xf>
    <xf numFmtId="0" fontId="20" fillId="6" borderId="4" xfId="0" applyFont="1" applyFill="1" applyBorder="1" applyAlignment="1" applyProtection="1">
      <alignment horizontal="left" vertical="center" wrapText="1"/>
      <protection hidden="1"/>
    </xf>
    <xf numFmtId="0" fontId="7" fillId="10" borderId="2" xfId="0" applyFont="1" applyFill="1" applyBorder="1" applyAlignment="1" applyProtection="1">
      <alignment horizontal="center" vertical="center" wrapText="1"/>
      <protection hidden="1"/>
    </xf>
    <xf numFmtId="0" fontId="7" fillId="10" borderId="3" xfId="0" applyFont="1" applyFill="1" applyBorder="1" applyAlignment="1" applyProtection="1">
      <alignment horizontal="center" vertical="center" wrapText="1"/>
      <protection hidden="1"/>
    </xf>
    <xf numFmtId="0" fontId="7" fillId="10" borderId="4" xfId="0" applyFont="1" applyFill="1" applyBorder="1" applyAlignment="1" applyProtection="1">
      <alignment horizontal="center" vertical="center" wrapText="1"/>
      <protection hidden="1"/>
    </xf>
    <xf numFmtId="0" fontId="5" fillId="8" borderId="2" xfId="0" applyFont="1" applyFill="1" applyBorder="1" applyAlignment="1" applyProtection="1">
      <alignment horizontal="right" vertical="center"/>
      <protection hidden="1"/>
    </xf>
    <xf numFmtId="0" fontId="5" fillId="8" borderId="3" xfId="0" applyFont="1" applyFill="1" applyBorder="1" applyAlignment="1" applyProtection="1">
      <alignment horizontal="right" vertical="center"/>
      <protection hidden="1"/>
    </xf>
    <xf numFmtId="0" fontId="5" fillId="8" borderId="4" xfId="0" applyFont="1" applyFill="1" applyBorder="1" applyAlignment="1" applyProtection="1">
      <alignment horizontal="right" vertical="center"/>
      <protection hidden="1"/>
    </xf>
    <xf numFmtId="2" fontId="5" fillId="8" borderId="2" xfId="0" applyNumberFormat="1" applyFont="1" applyFill="1" applyBorder="1" applyAlignment="1" applyProtection="1">
      <alignment horizontal="center" vertical="center" wrapText="1"/>
      <protection hidden="1"/>
    </xf>
    <xf numFmtId="2" fontId="5" fillId="8" borderId="3" xfId="0" applyNumberFormat="1" applyFont="1" applyFill="1" applyBorder="1" applyAlignment="1" applyProtection="1">
      <alignment horizontal="center" vertical="center" wrapText="1"/>
      <protection hidden="1"/>
    </xf>
    <xf numFmtId="2" fontId="5" fillId="8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15" fillId="5" borderId="10" xfId="0" applyFont="1" applyFill="1" applyBorder="1" applyAlignment="1" applyProtection="1">
      <alignment horizontal="center" vertical="center" wrapText="1"/>
      <protection hidden="1"/>
    </xf>
    <xf numFmtId="0" fontId="15" fillId="5" borderId="11" xfId="0" applyFont="1" applyFill="1" applyBorder="1" applyAlignment="1" applyProtection="1">
      <alignment horizontal="center" vertical="center" wrapText="1"/>
      <protection hidden="1"/>
    </xf>
    <xf numFmtId="0" fontId="15" fillId="5" borderId="12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hidden="1"/>
    </xf>
    <xf numFmtId="0" fontId="12" fillId="2" borderId="0" xfId="0" applyFont="1" applyFill="1" applyBorder="1" applyAlignment="1" applyProtection="1">
      <alignment vertical="center" wrapText="1"/>
      <protection hidden="1"/>
    </xf>
    <xf numFmtId="0" fontId="9" fillId="9" borderId="1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Border="1" applyAlignment="1" applyProtection="1">
      <alignment horizontal="left" wrapText="1"/>
      <protection hidden="1"/>
    </xf>
    <xf numFmtId="0" fontId="5" fillId="10" borderId="2" xfId="0" applyFont="1" applyFill="1" applyBorder="1" applyAlignment="1" applyProtection="1">
      <alignment horizontal="center" vertical="center" wrapText="1"/>
      <protection hidden="1"/>
    </xf>
    <xf numFmtId="0" fontId="5" fillId="10" borderId="3" xfId="0" applyFont="1" applyFill="1" applyBorder="1" applyAlignment="1" applyProtection="1">
      <alignment horizontal="center" vertical="center" wrapText="1"/>
      <protection hidden="1"/>
    </xf>
    <xf numFmtId="0" fontId="5" fillId="10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20" fillId="6" borderId="6" xfId="0" applyFont="1" applyFill="1" applyBorder="1" applyAlignment="1" applyProtection="1">
      <alignment horizontal="left" vertical="center" wrapText="1"/>
      <protection hidden="1"/>
    </xf>
    <xf numFmtId="0" fontId="20" fillId="6" borderId="7" xfId="0" applyFont="1" applyFill="1" applyBorder="1" applyAlignment="1" applyProtection="1">
      <alignment horizontal="left" vertical="center" wrapText="1"/>
      <protection hidden="1"/>
    </xf>
    <xf numFmtId="0" fontId="20" fillId="6" borderId="8" xfId="0" applyFont="1" applyFill="1" applyBorder="1" applyAlignment="1" applyProtection="1">
      <alignment horizontal="left" vertical="center" wrapText="1"/>
      <protection hidden="1"/>
    </xf>
    <xf numFmtId="0" fontId="5" fillId="8" borderId="2" xfId="0" applyFont="1" applyFill="1" applyBorder="1" applyAlignment="1" applyProtection="1">
      <alignment horizontal="right" vertical="center" wrapText="1"/>
      <protection hidden="1"/>
    </xf>
    <xf numFmtId="0" fontId="5" fillId="8" borderId="3" xfId="0" applyFont="1" applyFill="1" applyBorder="1" applyAlignment="1" applyProtection="1">
      <alignment horizontal="right" vertical="center" wrapText="1"/>
      <protection hidden="1"/>
    </xf>
    <xf numFmtId="0" fontId="5" fillId="8" borderId="4" xfId="0" applyFont="1" applyFill="1" applyBorder="1" applyAlignment="1" applyProtection="1">
      <alignment horizontal="right" vertical="center" wrapText="1"/>
      <protection hidden="1"/>
    </xf>
    <xf numFmtId="0" fontId="12" fillId="8" borderId="9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5" fillId="8" borderId="5" xfId="0" applyFont="1" applyFill="1" applyBorder="1" applyAlignment="1" applyProtection="1">
      <alignment horizontal="right" vertical="center" wrapText="1"/>
      <protection hidden="1"/>
    </xf>
    <xf numFmtId="2" fontId="5" fillId="8" borderId="5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538163</xdr:colOff>
      <xdr:row>0</xdr:row>
      <xdr:rowOff>127991</xdr:rowOff>
    </xdr:from>
    <xdr:to>
      <xdr:col>11</xdr:col>
      <xdr:colOff>369094</xdr:colOff>
      <xdr:row>0</xdr:row>
      <xdr:rowOff>631031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2819" y="127991"/>
          <a:ext cx="438150" cy="5030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4762</xdr:colOff>
      <xdr:row>0</xdr:row>
      <xdr:rowOff>98227</xdr:rowOff>
    </xdr:from>
    <xdr:to>
      <xdr:col>1</xdr:col>
      <xdr:colOff>1428750</xdr:colOff>
      <xdr:row>0</xdr:row>
      <xdr:rowOff>583407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23887" y="98227"/>
          <a:ext cx="1423988" cy="485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XFD327"/>
  <sheetViews>
    <sheetView tabSelected="1" topLeftCell="A13" zoomScale="80" zoomScaleNormal="80" workbookViewId="0">
      <selection activeCell="E300" sqref="E300:F300"/>
    </sheetView>
  </sheetViews>
  <sheetFormatPr baseColWidth="10" defaultColWidth="0" defaultRowHeight="20.100000000000001" customHeight="1" x14ac:dyDescent="0.25"/>
  <cols>
    <col min="1" max="1" width="9.28515625" style="3" customWidth="1"/>
    <col min="2" max="2" width="28.5703125" style="3" customWidth="1"/>
    <col min="3" max="3" width="6.7109375" style="3" customWidth="1"/>
    <col min="4" max="4" width="8.140625" style="3" customWidth="1"/>
    <col min="5" max="5" width="17.7109375" style="3" customWidth="1"/>
    <col min="6" max="6" width="21.5703125" style="3" customWidth="1"/>
    <col min="7" max="7" width="0.85546875" style="3" hidden="1" customWidth="1"/>
    <col min="8" max="8" width="34.5703125" style="3" customWidth="1"/>
    <col min="9" max="9" width="17.140625" style="3" customWidth="1"/>
    <col min="10" max="10" width="13" style="3" bestFit="1" customWidth="1"/>
    <col min="11" max="11" width="9.140625" style="3" customWidth="1"/>
    <col min="12" max="12" width="11" style="3" customWidth="1"/>
    <col min="13" max="13" width="3" style="3" hidden="1" customWidth="1"/>
    <col min="14" max="14" width="12" style="3" hidden="1" customWidth="1"/>
    <col min="15" max="16384" width="7.7109375" style="3" hidden="1"/>
  </cols>
  <sheetData>
    <row r="1" spans="2:12" s="1" customFormat="1" ht="54" customHeight="1" thickBot="1" x14ac:dyDescent="0.3">
      <c r="B1"/>
      <c r="D1" s="20"/>
      <c r="E1" s="20"/>
      <c r="F1" s="20"/>
      <c r="G1" s="20"/>
      <c r="H1" s="20"/>
      <c r="J1" s="2"/>
    </row>
    <row r="2" spans="2:12" ht="28.5" customHeight="1" thickBot="1" x14ac:dyDescent="0.3">
      <c r="B2" s="70" t="s">
        <v>21</v>
      </c>
      <c r="C2" s="71"/>
      <c r="D2" s="71"/>
      <c r="E2" s="71"/>
      <c r="F2" s="71"/>
      <c r="G2" s="71"/>
      <c r="H2" s="71"/>
      <c r="I2" s="71"/>
      <c r="J2" s="71"/>
      <c r="K2" s="72"/>
      <c r="L2" s="31"/>
    </row>
    <row r="3" spans="2:12" ht="42" customHeight="1" thickBot="1" x14ac:dyDescent="0.3">
      <c r="B3" s="73" t="s">
        <v>22</v>
      </c>
      <c r="C3" s="74"/>
      <c r="D3" s="74"/>
      <c r="E3" s="74"/>
      <c r="F3" s="74"/>
      <c r="G3" s="74"/>
      <c r="H3" s="74"/>
      <c r="I3" s="74"/>
      <c r="J3" s="74"/>
      <c r="K3" s="75"/>
      <c r="L3" s="31"/>
    </row>
    <row r="4" spans="2:12" ht="44.25" customHeight="1" x14ac:dyDescent="0.25">
      <c r="B4" s="77" t="s">
        <v>46</v>
      </c>
      <c r="C4" s="77"/>
      <c r="D4" s="77"/>
      <c r="E4" s="77"/>
      <c r="F4" s="77"/>
      <c r="G4" s="77"/>
      <c r="H4" s="77"/>
      <c r="I4" s="77"/>
      <c r="J4" s="77"/>
      <c r="K4" s="77"/>
      <c r="L4" s="31"/>
    </row>
    <row r="5" spans="2:12" ht="24" customHeight="1" x14ac:dyDescent="0.25">
      <c r="B5" s="24" t="s">
        <v>9</v>
      </c>
      <c r="C5" s="24"/>
      <c r="D5" s="24"/>
      <c r="E5" s="24"/>
      <c r="F5" s="24"/>
      <c r="G5" s="24"/>
      <c r="H5" s="24"/>
      <c r="I5" s="24"/>
      <c r="J5" s="24"/>
      <c r="K5" s="24"/>
      <c r="L5" s="31"/>
    </row>
    <row r="6" spans="2:12" ht="36.75" customHeight="1" x14ac:dyDescent="0.25">
      <c r="B6" s="77" t="s">
        <v>48</v>
      </c>
      <c r="C6" s="77"/>
      <c r="D6" s="77"/>
      <c r="E6" s="77"/>
      <c r="F6" s="77"/>
      <c r="G6" s="77"/>
      <c r="H6" s="77"/>
      <c r="I6" s="77"/>
      <c r="J6" s="77"/>
      <c r="K6" s="77"/>
      <c r="L6" s="31"/>
    </row>
    <row r="7" spans="2:12" ht="73.5" customHeight="1" x14ac:dyDescent="0.25">
      <c r="B7" s="78" t="s">
        <v>47</v>
      </c>
      <c r="C7" s="78"/>
      <c r="D7" s="78"/>
      <c r="E7" s="78"/>
      <c r="F7" s="78"/>
      <c r="G7" s="78"/>
      <c r="H7" s="78"/>
      <c r="I7" s="78"/>
      <c r="J7" s="78"/>
      <c r="K7" s="78"/>
      <c r="L7" s="31"/>
    </row>
    <row r="8" spans="2:12" ht="24.95" customHeight="1" x14ac:dyDescent="0.25">
      <c r="B8" s="77" t="s">
        <v>15</v>
      </c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2:12" ht="24.95" customHeight="1" x14ac:dyDescent="0.25">
      <c r="B9" s="77" t="s">
        <v>20</v>
      </c>
      <c r="C9" s="77"/>
      <c r="D9" s="77"/>
      <c r="E9" s="77"/>
      <c r="F9" s="77"/>
      <c r="G9" s="77"/>
      <c r="H9" s="77"/>
      <c r="I9" s="77"/>
      <c r="J9" s="77"/>
      <c r="K9" s="77"/>
      <c r="L9" s="77"/>
    </row>
    <row r="10" spans="2:12" ht="24.95" customHeight="1" x14ac:dyDescent="0.25">
      <c r="B10" s="77" t="s">
        <v>32</v>
      </c>
      <c r="C10" s="77"/>
      <c r="D10" s="77"/>
      <c r="E10" s="77"/>
      <c r="F10" s="77"/>
      <c r="G10" s="77"/>
      <c r="H10" s="77"/>
      <c r="I10" s="77"/>
      <c r="J10" s="77"/>
      <c r="K10" s="77"/>
      <c r="L10" s="24"/>
    </row>
    <row r="11" spans="2:12" ht="12.75" customHeigh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2:12" ht="32.25" customHeight="1" x14ac:dyDescent="0.25">
      <c r="B12" s="39" t="s">
        <v>0</v>
      </c>
      <c r="C12" s="79"/>
      <c r="D12" s="79"/>
      <c r="E12" s="79"/>
      <c r="F12" s="40" t="s">
        <v>1</v>
      </c>
      <c r="G12" s="5"/>
      <c r="H12" s="26"/>
      <c r="I12" s="23"/>
      <c r="J12" s="23"/>
      <c r="K12" s="23"/>
      <c r="L12" s="31"/>
    </row>
    <row r="13" spans="2:12" ht="60.75" customHeight="1" x14ac:dyDescent="0.25">
      <c r="B13" s="80" t="s">
        <v>45</v>
      </c>
      <c r="C13" s="80"/>
      <c r="D13" s="80"/>
      <c r="E13" s="80"/>
      <c r="F13" s="80"/>
      <c r="G13" s="80"/>
      <c r="H13" s="80"/>
      <c r="I13" s="80"/>
      <c r="J13" s="80"/>
      <c r="K13" s="80"/>
      <c r="L13" s="31"/>
    </row>
    <row r="14" spans="2:12" ht="54" customHeight="1" x14ac:dyDescent="0.25">
      <c r="B14" s="85" t="s">
        <v>19</v>
      </c>
      <c r="C14" s="86"/>
      <c r="D14" s="86"/>
      <c r="E14" s="86"/>
      <c r="F14" s="86"/>
      <c r="G14" s="86"/>
      <c r="H14" s="86"/>
      <c r="I14" s="86"/>
      <c r="J14" s="86"/>
      <c r="K14" s="87"/>
      <c r="L14" s="31"/>
    </row>
    <row r="15" spans="2:12" ht="70.5" customHeight="1" x14ac:dyDescent="0.25">
      <c r="B15" s="61" t="s">
        <v>17</v>
      </c>
      <c r="C15" s="62"/>
      <c r="D15" s="62"/>
      <c r="E15" s="61" t="s">
        <v>16</v>
      </c>
      <c r="F15" s="63"/>
      <c r="G15" s="27"/>
      <c r="H15" s="25" t="s">
        <v>18</v>
      </c>
      <c r="I15" s="81" t="s">
        <v>2</v>
      </c>
      <c r="J15" s="82"/>
      <c r="K15" s="83"/>
      <c r="L15" s="31"/>
    </row>
    <row r="16" spans="2:12" ht="25.5" customHeight="1" x14ac:dyDescent="0.25">
      <c r="B16" s="54"/>
      <c r="C16" s="54"/>
      <c r="D16" s="54"/>
      <c r="E16" s="54"/>
      <c r="F16" s="54"/>
      <c r="G16" s="45"/>
      <c r="H16" s="46"/>
      <c r="I16" s="84">
        <f>IF(B16="",0,IF((IF(E16&gt;DATE(YEAR(E16),10,31),DATE(YEAR(E16),10,31),E16)-IF(B16&lt;DATE(YEAR(B16),6,1),DATE(YEAR(B16),6,1),B16)+1)&gt;137,137,IF(E16&gt;DATE(YEAR(E16),10,31),DATE(YEAR(E16),10,31),E16)-IF(B16&lt;DATE(YEAR(B16),6,1),DATE(YEAR(B16),6,1),B16)+1))</f>
        <v>0</v>
      </c>
      <c r="J16" s="84"/>
      <c r="K16" s="84"/>
      <c r="L16" s="31"/>
    </row>
    <row r="17" spans="1:16384" ht="27" customHeight="1" x14ac:dyDescent="0.25">
      <c r="B17" s="54"/>
      <c r="C17" s="54"/>
      <c r="D17" s="54"/>
      <c r="E17" s="54"/>
      <c r="F17" s="54"/>
      <c r="G17" s="45"/>
      <c r="H17" s="46"/>
      <c r="I17" s="84">
        <f>IF(B17="",0,IF((IF(E17&gt;DATE(YEAR(E17),10,31),DATE(YEAR(E17),10,31),E17)-IF(B17&lt;DATE(YEAR(B17),6,1),DATE(YEAR(B17),6,1),B17)+1)&gt;137,137,IF(E17&gt;DATE(YEAR(E17),10,31),DATE(YEAR(E17),10,31),E17)-IF(B17&lt;DATE(YEAR(B17),6,1),DATE(YEAR(B17),6,1),B17)+1))</f>
        <v>0</v>
      </c>
      <c r="J17" s="84"/>
      <c r="K17" s="84"/>
      <c r="L17" s="31"/>
    </row>
    <row r="18" spans="1:16384" ht="22.5" customHeight="1" x14ac:dyDescent="0.25">
      <c r="B18" s="54"/>
      <c r="C18" s="54"/>
      <c r="D18" s="54"/>
      <c r="E18" s="54"/>
      <c r="F18" s="54"/>
      <c r="G18" s="45"/>
      <c r="H18" s="47"/>
      <c r="I18" s="84">
        <f>IF(B18="",0,IF((IF(E18&gt;DATE(YEAR(E18),10,31),DATE(YEAR(E18),10,31),E18)-IF(B18&lt;DATE(YEAR(B18),6,1),DATE(YEAR(B18),6,1),B18)+1)&gt;137,137,IF(E18&gt;DATE(YEAR(E18),10,31),DATE(YEAR(E18),10,31),E18)-IF(B18&lt;DATE(YEAR(B18),6,1),DATE(YEAR(B18),6,1),B18)+1))</f>
        <v>0</v>
      </c>
      <c r="J18" s="84"/>
      <c r="K18" s="84"/>
      <c r="L18" s="31"/>
    </row>
    <row r="19" spans="1:16384" ht="38.25" customHeight="1" x14ac:dyDescent="0.25">
      <c r="B19" s="58" t="s">
        <v>27</v>
      </c>
      <c r="C19" s="59"/>
      <c r="D19" s="59"/>
      <c r="E19" s="59"/>
      <c r="F19" s="59"/>
      <c r="G19" s="59"/>
      <c r="H19" s="59"/>
      <c r="I19" s="59"/>
      <c r="J19" s="59"/>
      <c r="K19" s="60"/>
      <c r="L19" s="31"/>
    </row>
    <row r="20" spans="1:16384" s="4" customFormat="1" ht="81.75" customHeight="1" x14ac:dyDescent="0.25">
      <c r="B20" s="61" t="s">
        <v>12</v>
      </c>
      <c r="C20" s="62"/>
      <c r="D20" s="63"/>
      <c r="E20" s="61" t="s">
        <v>11</v>
      </c>
      <c r="F20" s="63"/>
      <c r="G20" s="42"/>
      <c r="H20" s="25" t="s">
        <v>2</v>
      </c>
      <c r="I20" s="81" t="s">
        <v>3</v>
      </c>
      <c r="J20" s="82"/>
      <c r="K20" s="83"/>
      <c r="L20" s="32"/>
    </row>
    <row r="21" spans="1:16384" s="4" customFormat="1" ht="18" customHeight="1" x14ac:dyDescent="0.25">
      <c r="B21" s="51"/>
      <c r="C21" s="52"/>
      <c r="D21" s="53"/>
      <c r="E21" s="51"/>
      <c r="F21" s="53"/>
      <c r="G21" s="44"/>
      <c r="H21" s="21">
        <f t="shared" ref="H21:H40" si="0">IF(B21="",0,IF((IF(E21&gt;DATE(YEAR(E21),10,31),DATE(YEAR(E21),10,31),E21)-IF(B21&lt;DATE(YEAR(B21),6,1),DATE(YEAR(B21),6,1),B21)+1)&gt;137,137,IF(E21&gt;DATE(YEAR(E21),10,31),DATE(YEAR(E21),10,31),E21)-IF(B21&lt;DATE(YEAR(B21),6,1),DATE(YEAR(B21),6,1),B21)+1))</f>
        <v>0</v>
      </c>
      <c r="I21" s="48">
        <f>H21*0.0155</f>
        <v>0</v>
      </c>
      <c r="J21" s="49"/>
      <c r="K21" s="50"/>
      <c r="L21" s="32"/>
    </row>
    <row r="22" spans="1:16384" s="4" customFormat="1" ht="18" customHeight="1" x14ac:dyDescent="0.25">
      <c r="B22" s="51"/>
      <c r="C22" s="52"/>
      <c r="D22" s="53"/>
      <c r="E22" s="51"/>
      <c r="F22" s="53"/>
      <c r="G22" s="44"/>
      <c r="H22" s="21">
        <f t="shared" si="0"/>
        <v>0</v>
      </c>
      <c r="I22" s="48">
        <f t="shared" ref="I22:I40" si="1">H22*0.0155</f>
        <v>0</v>
      </c>
      <c r="J22" s="49"/>
      <c r="K22" s="50"/>
      <c r="L22" s="32"/>
    </row>
    <row r="23" spans="1:16384" s="4" customFormat="1" ht="18" customHeight="1" x14ac:dyDescent="0.25">
      <c r="B23" s="51"/>
      <c r="C23" s="52"/>
      <c r="D23" s="53"/>
      <c r="E23" s="51"/>
      <c r="F23" s="53"/>
      <c r="G23" s="44"/>
      <c r="H23" s="21">
        <f t="shared" si="0"/>
        <v>0</v>
      </c>
      <c r="I23" s="48">
        <f t="shared" si="1"/>
        <v>0</v>
      </c>
      <c r="J23" s="49"/>
      <c r="K23" s="50"/>
      <c r="L23" s="32"/>
    </row>
    <row r="24" spans="1:16384" ht="18" customHeight="1" x14ac:dyDescent="0.25">
      <c r="B24" s="51"/>
      <c r="C24" s="52"/>
      <c r="D24" s="53"/>
      <c r="E24" s="51"/>
      <c r="F24" s="53"/>
      <c r="G24" s="44"/>
      <c r="H24" s="21">
        <f t="shared" si="0"/>
        <v>0</v>
      </c>
      <c r="I24" s="48">
        <f t="shared" si="1"/>
        <v>0</v>
      </c>
      <c r="J24" s="49"/>
      <c r="K24" s="50"/>
      <c r="L24" s="33"/>
      <c r="M24" s="6"/>
      <c r="N24" s="6"/>
      <c r="O24" s="6"/>
      <c r="P24" s="6"/>
      <c r="Q24" s="6"/>
    </row>
    <row r="25" spans="1:16384" s="7" customFormat="1" ht="18" customHeight="1" x14ac:dyDescent="0.25">
      <c r="B25" s="51"/>
      <c r="C25" s="52"/>
      <c r="D25" s="53"/>
      <c r="E25" s="51"/>
      <c r="F25" s="53"/>
      <c r="G25" s="44"/>
      <c r="H25" s="21">
        <f t="shared" si="0"/>
        <v>0</v>
      </c>
      <c r="I25" s="48">
        <f t="shared" si="1"/>
        <v>0</v>
      </c>
      <c r="J25" s="49"/>
      <c r="K25" s="50"/>
      <c r="L25" s="33"/>
      <c r="M25" s="6"/>
      <c r="N25" s="6"/>
      <c r="O25" s="6"/>
      <c r="P25" s="6"/>
      <c r="Q25" s="6"/>
    </row>
    <row r="26" spans="1:16384" ht="18" customHeight="1" x14ac:dyDescent="0.25">
      <c r="B26" s="51"/>
      <c r="C26" s="52"/>
      <c r="D26" s="53"/>
      <c r="E26" s="51"/>
      <c r="F26" s="53"/>
      <c r="G26" s="44"/>
      <c r="H26" s="21">
        <f t="shared" si="0"/>
        <v>0</v>
      </c>
      <c r="I26" s="48">
        <f t="shared" si="1"/>
        <v>0</v>
      </c>
      <c r="J26" s="49"/>
      <c r="K26" s="50"/>
      <c r="L26" s="33"/>
      <c r="M26" s="6"/>
      <c r="N26" s="6"/>
      <c r="O26" s="6"/>
      <c r="P26" s="6"/>
      <c r="Q26" s="6"/>
    </row>
    <row r="27" spans="1:16384" ht="18" customHeight="1" x14ac:dyDescent="0.25">
      <c r="B27" s="51"/>
      <c r="C27" s="52"/>
      <c r="D27" s="53"/>
      <c r="E27" s="51"/>
      <c r="F27" s="53"/>
      <c r="G27" s="44"/>
      <c r="H27" s="21">
        <f t="shared" si="0"/>
        <v>0</v>
      </c>
      <c r="I27" s="48">
        <f t="shared" si="1"/>
        <v>0</v>
      </c>
      <c r="J27" s="49"/>
      <c r="K27" s="50"/>
      <c r="L27" s="31"/>
    </row>
    <row r="28" spans="1:16384" s="10" customFormat="1" ht="18" customHeight="1" x14ac:dyDescent="0.25">
      <c r="A28" s="8"/>
      <c r="B28" s="51"/>
      <c r="C28" s="52"/>
      <c r="D28" s="53"/>
      <c r="E28" s="51"/>
      <c r="F28" s="53"/>
      <c r="G28" s="44"/>
      <c r="H28" s="21">
        <f t="shared" si="0"/>
        <v>0</v>
      </c>
      <c r="I28" s="48">
        <f t="shared" si="1"/>
        <v>0</v>
      </c>
      <c r="J28" s="49"/>
      <c r="K28" s="50"/>
      <c r="L28" s="34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  <c r="XEO28" s="9"/>
      <c r="XEP28" s="9"/>
      <c r="XEQ28" s="9"/>
      <c r="XER28" s="9"/>
      <c r="XES28" s="9"/>
      <c r="XET28" s="9"/>
      <c r="XEU28" s="9"/>
      <c r="XEV28" s="9"/>
      <c r="XEW28" s="9"/>
      <c r="XEX28" s="9"/>
      <c r="XEY28" s="9"/>
      <c r="XEZ28" s="9"/>
      <c r="XFA28" s="9"/>
      <c r="XFB28" s="9"/>
      <c r="XFC28" s="9"/>
      <c r="XFD28" s="9"/>
    </row>
    <row r="29" spans="1:16384" s="11" customFormat="1" ht="18" customHeight="1" x14ac:dyDescent="0.25">
      <c r="A29" s="8"/>
      <c r="B29" s="51"/>
      <c r="C29" s="52"/>
      <c r="D29" s="53"/>
      <c r="E29" s="51"/>
      <c r="F29" s="53"/>
      <c r="G29" s="44"/>
      <c r="H29" s="21">
        <f t="shared" si="0"/>
        <v>0</v>
      </c>
      <c r="I29" s="48">
        <f t="shared" si="1"/>
        <v>0</v>
      </c>
      <c r="J29" s="49"/>
      <c r="K29" s="50"/>
      <c r="L29" s="34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  <c r="XEO29" s="9"/>
      <c r="XEP29" s="9"/>
      <c r="XEQ29" s="9"/>
      <c r="XER29" s="9"/>
      <c r="XES29" s="9"/>
      <c r="XET29" s="9"/>
      <c r="XEU29" s="9"/>
      <c r="XEV29" s="9"/>
      <c r="XEW29" s="9"/>
      <c r="XEX29" s="9"/>
      <c r="XEY29" s="9"/>
      <c r="XEZ29" s="9"/>
      <c r="XFA29" s="9"/>
      <c r="XFB29" s="9"/>
      <c r="XFC29" s="9"/>
      <c r="XFD29" s="9"/>
    </row>
    <row r="30" spans="1:16384" s="12" customFormat="1" ht="18" customHeight="1" x14ac:dyDescent="0.25">
      <c r="B30" s="51"/>
      <c r="C30" s="52"/>
      <c r="D30" s="53"/>
      <c r="E30" s="51"/>
      <c r="F30" s="53"/>
      <c r="G30" s="44"/>
      <c r="H30" s="21">
        <f t="shared" si="0"/>
        <v>0</v>
      </c>
      <c r="I30" s="48">
        <f t="shared" si="1"/>
        <v>0</v>
      </c>
      <c r="J30" s="49"/>
      <c r="K30" s="50"/>
      <c r="L30" s="35"/>
      <c r="N30" s="3"/>
    </row>
    <row r="31" spans="1:16384" ht="18" customHeight="1" x14ac:dyDescent="0.25">
      <c r="B31" s="51"/>
      <c r="C31" s="52"/>
      <c r="D31" s="53"/>
      <c r="E31" s="51"/>
      <c r="F31" s="53"/>
      <c r="G31" s="44"/>
      <c r="H31" s="21">
        <f t="shared" si="0"/>
        <v>0</v>
      </c>
      <c r="I31" s="48">
        <f t="shared" si="1"/>
        <v>0</v>
      </c>
      <c r="J31" s="49"/>
      <c r="K31" s="50"/>
      <c r="L31" s="31"/>
    </row>
    <row r="32" spans="1:16384" ht="18" customHeight="1" x14ac:dyDescent="0.25">
      <c r="B32" s="51"/>
      <c r="C32" s="52"/>
      <c r="D32" s="53"/>
      <c r="E32" s="51"/>
      <c r="F32" s="53"/>
      <c r="G32" s="44"/>
      <c r="H32" s="21">
        <f t="shared" si="0"/>
        <v>0</v>
      </c>
      <c r="I32" s="48">
        <f t="shared" si="1"/>
        <v>0</v>
      </c>
      <c r="J32" s="49"/>
      <c r="K32" s="50"/>
      <c r="L32" s="31"/>
    </row>
    <row r="33" spans="2:12" ht="18" customHeight="1" x14ac:dyDescent="0.25">
      <c r="B33" s="51"/>
      <c r="C33" s="52"/>
      <c r="D33" s="53"/>
      <c r="E33" s="51"/>
      <c r="F33" s="53"/>
      <c r="G33" s="44"/>
      <c r="H33" s="21">
        <f t="shared" si="0"/>
        <v>0</v>
      </c>
      <c r="I33" s="48">
        <f t="shared" si="1"/>
        <v>0</v>
      </c>
      <c r="J33" s="49"/>
      <c r="K33" s="50"/>
      <c r="L33" s="31"/>
    </row>
    <row r="34" spans="2:12" ht="18" customHeight="1" x14ac:dyDescent="0.25">
      <c r="B34" s="51"/>
      <c r="C34" s="52"/>
      <c r="D34" s="53"/>
      <c r="E34" s="51"/>
      <c r="F34" s="53"/>
      <c r="G34" s="44"/>
      <c r="H34" s="21">
        <f t="shared" si="0"/>
        <v>0</v>
      </c>
      <c r="I34" s="48">
        <f t="shared" si="1"/>
        <v>0</v>
      </c>
      <c r="J34" s="49"/>
      <c r="K34" s="50"/>
      <c r="L34" s="31"/>
    </row>
    <row r="35" spans="2:12" ht="18" customHeight="1" x14ac:dyDescent="0.25">
      <c r="B35" s="51"/>
      <c r="C35" s="52"/>
      <c r="D35" s="53"/>
      <c r="E35" s="51"/>
      <c r="F35" s="53"/>
      <c r="G35" s="44"/>
      <c r="H35" s="21">
        <f t="shared" si="0"/>
        <v>0</v>
      </c>
      <c r="I35" s="48">
        <f t="shared" si="1"/>
        <v>0</v>
      </c>
      <c r="J35" s="49"/>
      <c r="K35" s="50"/>
      <c r="L35" s="31"/>
    </row>
    <row r="36" spans="2:12" ht="18" customHeight="1" x14ac:dyDescent="0.25">
      <c r="B36" s="51"/>
      <c r="C36" s="52"/>
      <c r="D36" s="53"/>
      <c r="E36" s="51"/>
      <c r="F36" s="53"/>
      <c r="G36" s="44"/>
      <c r="H36" s="21">
        <f t="shared" si="0"/>
        <v>0</v>
      </c>
      <c r="I36" s="48">
        <f t="shared" si="1"/>
        <v>0</v>
      </c>
      <c r="J36" s="49"/>
      <c r="K36" s="50"/>
      <c r="L36" s="31"/>
    </row>
    <row r="37" spans="2:12" ht="18" customHeight="1" x14ac:dyDescent="0.25">
      <c r="B37" s="51"/>
      <c r="C37" s="52"/>
      <c r="D37" s="53"/>
      <c r="E37" s="51"/>
      <c r="F37" s="53"/>
      <c r="G37" s="44"/>
      <c r="H37" s="21">
        <f t="shared" si="0"/>
        <v>0</v>
      </c>
      <c r="I37" s="48">
        <f t="shared" si="1"/>
        <v>0</v>
      </c>
      <c r="J37" s="49"/>
      <c r="K37" s="50"/>
      <c r="L37" s="31"/>
    </row>
    <row r="38" spans="2:12" ht="18" customHeight="1" x14ac:dyDescent="0.25">
      <c r="B38" s="51"/>
      <c r="C38" s="52"/>
      <c r="D38" s="53"/>
      <c r="E38" s="51"/>
      <c r="F38" s="53"/>
      <c r="G38" s="44"/>
      <c r="H38" s="21">
        <f t="shared" si="0"/>
        <v>0</v>
      </c>
      <c r="I38" s="48">
        <f t="shared" si="1"/>
        <v>0</v>
      </c>
      <c r="J38" s="49"/>
      <c r="K38" s="50"/>
      <c r="L38" s="31"/>
    </row>
    <row r="39" spans="2:12" ht="18" customHeight="1" x14ac:dyDescent="0.25">
      <c r="B39" s="51"/>
      <c r="C39" s="52"/>
      <c r="D39" s="53"/>
      <c r="E39" s="51"/>
      <c r="F39" s="53"/>
      <c r="G39" s="44"/>
      <c r="H39" s="21">
        <f t="shared" si="0"/>
        <v>0</v>
      </c>
      <c r="I39" s="48">
        <f t="shared" si="1"/>
        <v>0</v>
      </c>
      <c r="J39" s="49"/>
      <c r="K39" s="50"/>
      <c r="L39" s="31"/>
    </row>
    <row r="40" spans="2:12" ht="18" customHeight="1" x14ac:dyDescent="0.25">
      <c r="B40" s="51"/>
      <c r="C40" s="52"/>
      <c r="D40" s="53"/>
      <c r="E40" s="51"/>
      <c r="F40" s="53"/>
      <c r="G40" s="44"/>
      <c r="H40" s="21">
        <f t="shared" si="0"/>
        <v>0</v>
      </c>
      <c r="I40" s="48">
        <f t="shared" si="1"/>
        <v>0</v>
      </c>
      <c r="J40" s="49"/>
      <c r="K40" s="50"/>
      <c r="L40" s="31"/>
    </row>
    <row r="41" spans="2:12" ht="20.100000000000001" customHeight="1" x14ac:dyDescent="0.25">
      <c r="B41" s="88" t="s">
        <v>14</v>
      </c>
      <c r="C41" s="89"/>
      <c r="D41" s="89"/>
      <c r="E41" s="89"/>
      <c r="F41" s="89"/>
      <c r="G41" s="89"/>
      <c r="H41" s="90"/>
      <c r="I41" s="67">
        <f>MIN(30,ROUND(SUM(I21:K40),2))</f>
        <v>0</v>
      </c>
      <c r="J41" s="68"/>
      <c r="K41" s="69"/>
      <c r="L41" s="31"/>
    </row>
    <row r="42" spans="2:12" ht="38.25" customHeight="1" x14ac:dyDescent="0.25">
      <c r="B42" s="58" t="s">
        <v>43</v>
      </c>
      <c r="C42" s="59"/>
      <c r="D42" s="59"/>
      <c r="E42" s="59"/>
      <c r="F42" s="59"/>
      <c r="G42" s="59"/>
      <c r="H42" s="59"/>
      <c r="I42" s="59"/>
      <c r="J42" s="59"/>
      <c r="K42" s="60"/>
      <c r="L42" s="31"/>
    </row>
    <row r="43" spans="2:12" ht="82.5" customHeight="1" x14ac:dyDescent="0.25">
      <c r="B43" s="61" t="s">
        <v>13</v>
      </c>
      <c r="C43" s="62"/>
      <c r="D43" s="63"/>
      <c r="E43" s="61" t="s">
        <v>10</v>
      </c>
      <c r="F43" s="63"/>
      <c r="G43" s="42"/>
      <c r="H43" s="25" t="s">
        <v>2</v>
      </c>
      <c r="I43" s="81" t="s">
        <v>3</v>
      </c>
      <c r="J43" s="82"/>
      <c r="K43" s="83"/>
      <c r="L43" s="31"/>
    </row>
    <row r="44" spans="2:12" ht="18" customHeight="1" x14ac:dyDescent="0.25">
      <c r="B44" s="51"/>
      <c r="C44" s="52"/>
      <c r="D44" s="53"/>
      <c r="E44" s="51"/>
      <c r="F44" s="53"/>
      <c r="G44" s="44"/>
      <c r="H44" s="21">
        <f t="shared" ref="H44:H63" si="2">IF(B44="",0,IF((IF(E44&gt;DATE(YEAR(E44),4,30),DATE(YEAR(E44),4,30),E44)-IF(B44&lt;DATE(YEAR(B44),2,1),DATE(YEAR(B44),2,1),B44)+1)&gt;75,75,IF(E44&gt;DATE(YEAR(E44),4,30),DATE(YEAR(E44),4,30),E44)-IF(B44&lt;DATE(YEAR(B44),2,1),DATE(YEAR(B44),2,1),B44)+1))</f>
        <v>0</v>
      </c>
      <c r="I44" s="48">
        <f>H44*0.0155</f>
        <v>0</v>
      </c>
      <c r="J44" s="49"/>
      <c r="K44" s="50"/>
      <c r="L44" s="31"/>
    </row>
    <row r="45" spans="2:12" ht="18" customHeight="1" x14ac:dyDescent="0.25">
      <c r="B45" s="51"/>
      <c r="C45" s="52"/>
      <c r="D45" s="53"/>
      <c r="E45" s="51"/>
      <c r="F45" s="53"/>
      <c r="G45" s="44"/>
      <c r="H45" s="21">
        <f t="shared" si="2"/>
        <v>0</v>
      </c>
      <c r="I45" s="48">
        <f t="shared" ref="I45:I63" si="3">H45*0.0155</f>
        <v>0</v>
      </c>
      <c r="J45" s="49"/>
      <c r="K45" s="50"/>
      <c r="L45" s="31"/>
    </row>
    <row r="46" spans="2:12" ht="18" customHeight="1" x14ac:dyDescent="0.25">
      <c r="B46" s="51"/>
      <c r="C46" s="52"/>
      <c r="D46" s="53"/>
      <c r="E46" s="51"/>
      <c r="F46" s="53"/>
      <c r="G46" s="44"/>
      <c r="H46" s="21">
        <f t="shared" si="2"/>
        <v>0</v>
      </c>
      <c r="I46" s="48">
        <f t="shared" si="3"/>
        <v>0</v>
      </c>
      <c r="J46" s="49"/>
      <c r="K46" s="50"/>
      <c r="L46" s="31"/>
    </row>
    <row r="47" spans="2:12" ht="18" customHeight="1" x14ac:dyDescent="0.25">
      <c r="B47" s="51"/>
      <c r="C47" s="52"/>
      <c r="D47" s="53"/>
      <c r="E47" s="51"/>
      <c r="F47" s="53"/>
      <c r="G47" s="44"/>
      <c r="H47" s="21">
        <f t="shared" si="2"/>
        <v>0</v>
      </c>
      <c r="I47" s="48">
        <f t="shared" si="3"/>
        <v>0</v>
      </c>
      <c r="J47" s="49"/>
      <c r="K47" s="50"/>
      <c r="L47" s="31"/>
    </row>
    <row r="48" spans="2:12" ht="18" customHeight="1" x14ac:dyDescent="0.25">
      <c r="B48" s="51"/>
      <c r="C48" s="52"/>
      <c r="D48" s="53"/>
      <c r="E48" s="51"/>
      <c r="F48" s="53"/>
      <c r="G48" s="44"/>
      <c r="H48" s="21">
        <f t="shared" si="2"/>
        <v>0</v>
      </c>
      <c r="I48" s="48">
        <f t="shared" si="3"/>
        <v>0</v>
      </c>
      <c r="J48" s="49"/>
      <c r="K48" s="50"/>
      <c r="L48" s="31"/>
    </row>
    <row r="49" spans="2:12" ht="18" customHeight="1" x14ac:dyDescent="0.25">
      <c r="B49" s="51"/>
      <c r="C49" s="52"/>
      <c r="D49" s="53"/>
      <c r="E49" s="51"/>
      <c r="F49" s="53"/>
      <c r="G49" s="44"/>
      <c r="H49" s="21">
        <f t="shared" si="2"/>
        <v>0</v>
      </c>
      <c r="I49" s="48">
        <f t="shared" si="3"/>
        <v>0</v>
      </c>
      <c r="J49" s="49"/>
      <c r="K49" s="50"/>
      <c r="L49" s="31"/>
    </row>
    <row r="50" spans="2:12" ht="18" customHeight="1" x14ac:dyDescent="0.25">
      <c r="B50" s="51"/>
      <c r="C50" s="52"/>
      <c r="D50" s="53"/>
      <c r="E50" s="51"/>
      <c r="F50" s="53"/>
      <c r="G50" s="44"/>
      <c r="H50" s="21">
        <f t="shared" si="2"/>
        <v>0</v>
      </c>
      <c r="I50" s="48">
        <f t="shared" si="3"/>
        <v>0</v>
      </c>
      <c r="J50" s="49"/>
      <c r="K50" s="50"/>
      <c r="L50" s="31"/>
    </row>
    <row r="51" spans="2:12" s="13" customFormat="1" ht="18" customHeight="1" x14ac:dyDescent="0.25">
      <c r="B51" s="51"/>
      <c r="C51" s="52"/>
      <c r="D51" s="53"/>
      <c r="E51" s="51"/>
      <c r="F51" s="53"/>
      <c r="G51" s="44"/>
      <c r="H51" s="21">
        <f t="shared" si="2"/>
        <v>0</v>
      </c>
      <c r="I51" s="48">
        <f t="shared" si="3"/>
        <v>0</v>
      </c>
      <c r="J51" s="49"/>
      <c r="K51" s="50"/>
      <c r="L51" s="36"/>
    </row>
    <row r="52" spans="2:12" s="8" customFormat="1" ht="18" customHeight="1" x14ac:dyDescent="0.25">
      <c r="B52" s="51"/>
      <c r="C52" s="52"/>
      <c r="D52" s="53"/>
      <c r="E52" s="51"/>
      <c r="F52" s="53"/>
      <c r="G52" s="44"/>
      <c r="H52" s="21">
        <f t="shared" si="2"/>
        <v>0</v>
      </c>
      <c r="I52" s="48">
        <f t="shared" si="3"/>
        <v>0</v>
      </c>
      <c r="J52" s="49"/>
      <c r="K52" s="50"/>
      <c r="L52" s="37"/>
    </row>
    <row r="53" spans="2:12" s="8" customFormat="1" ht="18" customHeight="1" x14ac:dyDescent="0.25">
      <c r="B53" s="51"/>
      <c r="C53" s="52"/>
      <c r="D53" s="53"/>
      <c r="E53" s="51"/>
      <c r="F53" s="53"/>
      <c r="G53" s="44"/>
      <c r="H53" s="21">
        <f t="shared" si="2"/>
        <v>0</v>
      </c>
      <c r="I53" s="48">
        <f t="shared" si="3"/>
        <v>0</v>
      </c>
      <c r="J53" s="49"/>
      <c r="K53" s="50"/>
      <c r="L53" s="37"/>
    </row>
    <row r="54" spans="2:12" ht="18" customHeight="1" x14ac:dyDescent="0.25">
      <c r="B54" s="51"/>
      <c r="C54" s="52"/>
      <c r="D54" s="53"/>
      <c r="E54" s="51"/>
      <c r="F54" s="53"/>
      <c r="G54" s="44"/>
      <c r="H54" s="21">
        <f t="shared" si="2"/>
        <v>0</v>
      </c>
      <c r="I54" s="48">
        <f t="shared" si="3"/>
        <v>0</v>
      </c>
      <c r="J54" s="49"/>
      <c r="K54" s="50"/>
      <c r="L54" s="31"/>
    </row>
    <row r="55" spans="2:12" ht="18" customHeight="1" x14ac:dyDescent="0.25">
      <c r="B55" s="51"/>
      <c r="C55" s="52"/>
      <c r="D55" s="53"/>
      <c r="E55" s="51"/>
      <c r="F55" s="53"/>
      <c r="G55" s="44"/>
      <c r="H55" s="21">
        <f t="shared" si="2"/>
        <v>0</v>
      </c>
      <c r="I55" s="48">
        <f t="shared" si="3"/>
        <v>0</v>
      </c>
      <c r="J55" s="49"/>
      <c r="K55" s="50"/>
      <c r="L55" s="31"/>
    </row>
    <row r="56" spans="2:12" ht="18" customHeight="1" x14ac:dyDescent="0.25">
      <c r="B56" s="51"/>
      <c r="C56" s="52"/>
      <c r="D56" s="53"/>
      <c r="E56" s="51"/>
      <c r="F56" s="53"/>
      <c r="G56" s="44"/>
      <c r="H56" s="21">
        <f t="shared" si="2"/>
        <v>0</v>
      </c>
      <c r="I56" s="48">
        <f t="shared" si="3"/>
        <v>0</v>
      </c>
      <c r="J56" s="49"/>
      <c r="K56" s="50"/>
      <c r="L56" s="31"/>
    </row>
    <row r="57" spans="2:12" ht="18" customHeight="1" x14ac:dyDescent="0.25">
      <c r="B57" s="51"/>
      <c r="C57" s="52"/>
      <c r="D57" s="53"/>
      <c r="E57" s="51"/>
      <c r="F57" s="53"/>
      <c r="G57" s="44"/>
      <c r="H57" s="21">
        <f t="shared" si="2"/>
        <v>0</v>
      </c>
      <c r="I57" s="48">
        <f t="shared" si="3"/>
        <v>0</v>
      </c>
      <c r="J57" s="49"/>
      <c r="K57" s="50"/>
      <c r="L57" s="31"/>
    </row>
    <row r="58" spans="2:12" ht="18" customHeight="1" x14ac:dyDescent="0.25">
      <c r="B58" s="51"/>
      <c r="C58" s="52"/>
      <c r="D58" s="53"/>
      <c r="E58" s="51"/>
      <c r="F58" s="53"/>
      <c r="G58" s="44"/>
      <c r="H58" s="21">
        <f t="shared" si="2"/>
        <v>0</v>
      </c>
      <c r="I58" s="48">
        <f t="shared" si="3"/>
        <v>0</v>
      </c>
      <c r="J58" s="49"/>
      <c r="K58" s="50"/>
      <c r="L58" s="31"/>
    </row>
    <row r="59" spans="2:12" ht="18" customHeight="1" x14ac:dyDescent="0.25">
      <c r="B59" s="51"/>
      <c r="C59" s="52"/>
      <c r="D59" s="53"/>
      <c r="E59" s="51"/>
      <c r="F59" s="53"/>
      <c r="G59" s="44"/>
      <c r="H59" s="21">
        <f t="shared" si="2"/>
        <v>0</v>
      </c>
      <c r="I59" s="48">
        <f t="shared" si="3"/>
        <v>0</v>
      </c>
      <c r="J59" s="49"/>
      <c r="K59" s="50"/>
      <c r="L59" s="31"/>
    </row>
    <row r="60" spans="2:12" ht="18" customHeight="1" x14ac:dyDescent="0.25">
      <c r="B60" s="51"/>
      <c r="C60" s="52"/>
      <c r="D60" s="53"/>
      <c r="E60" s="51"/>
      <c r="F60" s="53"/>
      <c r="G60" s="44"/>
      <c r="H60" s="21">
        <f t="shared" si="2"/>
        <v>0</v>
      </c>
      <c r="I60" s="48">
        <f t="shared" si="3"/>
        <v>0</v>
      </c>
      <c r="J60" s="49"/>
      <c r="K60" s="50"/>
      <c r="L60" s="31"/>
    </row>
    <row r="61" spans="2:12" ht="18" customHeight="1" x14ac:dyDescent="0.25">
      <c r="B61" s="51"/>
      <c r="C61" s="52"/>
      <c r="D61" s="53"/>
      <c r="E61" s="51"/>
      <c r="F61" s="53"/>
      <c r="G61" s="44"/>
      <c r="H61" s="21">
        <f t="shared" si="2"/>
        <v>0</v>
      </c>
      <c r="I61" s="48">
        <f t="shared" si="3"/>
        <v>0</v>
      </c>
      <c r="J61" s="49"/>
      <c r="K61" s="50"/>
      <c r="L61" s="31"/>
    </row>
    <row r="62" spans="2:12" ht="18" customHeight="1" x14ac:dyDescent="0.25">
      <c r="B62" s="51"/>
      <c r="C62" s="52"/>
      <c r="D62" s="53"/>
      <c r="E62" s="51"/>
      <c r="F62" s="53"/>
      <c r="G62" s="44"/>
      <c r="H62" s="21">
        <f t="shared" si="2"/>
        <v>0</v>
      </c>
      <c r="I62" s="48">
        <f t="shared" si="3"/>
        <v>0</v>
      </c>
      <c r="J62" s="49"/>
      <c r="K62" s="50"/>
      <c r="L62" s="31"/>
    </row>
    <row r="63" spans="2:12" ht="18" customHeight="1" x14ac:dyDescent="0.25">
      <c r="B63" s="51"/>
      <c r="C63" s="52"/>
      <c r="D63" s="53"/>
      <c r="E63" s="51"/>
      <c r="F63" s="53"/>
      <c r="G63" s="44"/>
      <c r="H63" s="21">
        <f t="shared" si="2"/>
        <v>0</v>
      </c>
      <c r="I63" s="48">
        <f t="shared" si="3"/>
        <v>0</v>
      </c>
      <c r="J63" s="49"/>
      <c r="K63" s="50"/>
      <c r="L63" s="31"/>
    </row>
    <row r="64" spans="2:12" ht="20.100000000000001" customHeight="1" x14ac:dyDescent="0.25">
      <c r="B64" s="88" t="s">
        <v>14</v>
      </c>
      <c r="C64" s="89"/>
      <c r="D64" s="89"/>
      <c r="E64" s="89"/>
      <c r="F64" s="89"/>
      <c r="G64" s="89"/>
      <c r="H64" s="90"/>
      <c r="I64" s="67">
        <f>MIN(30,ROUND(SUM(I44:K63),2))</f>
        <v>0</v>
      </c>
      <c r="J64" s="68"/>
      <c r="K64" s="69"/>
      <c r="L64" s="31"/>
    </row>
    <row r="65" spans="2:12" ht="36.75" customHeight="1" x14ac:dyDescent="0.25">
      <c r="B65" s="58" t="s">
        <v>26</v>
      </c>
      <c r="C65" s="59"/>
      <c r="D65" s="59"/>
      <c r="E65" s="59"/>
      <c r="F65" s="59"/>
      <c r="G65" s="59"/>
      <c r="H65" s="59"/>
      <c r="I65" s="59"/>
      <c r="J65" s="59"/>
      <c r="K65" s="60"/>
      <c r="L65" s="31"/>
    </row>
    <row r="66" spans="2:12" ht="81" customHeight="1" x14ac:dyDescent="0.25">
      <c r="B66" s="61" t="s">
        <v>12</v>
      </c>
      <c r="C66" s="62"/>
      <c r="D66" s="63"/>
      <c r="E66" s="61" t="s">
        <v>11</v>
      </c>
      <c r="F66" s="63"/>
      <c r="G66" s="42"/>
      <c r="H66" s="25" t="s">
        <v>2</v>
      </c>
      <c r="I66" s="81" t="s">
        <v>3</v>
      </c>
      <c r="J66" s="82"/>
      <c r="K66" s="83"/>
      <c r="L66" s="31"/>
    </row>
    <row r="67" spans="2:12" ht="18" customHeight="1" x14ac:dyDescent="0.25">
      <c r="B67" s="51"/>
      <c r="C67" s="52"/>
      <c r="D67" s="53"/>
      <c r="E67" s="51"/>
      <c r="F67" s="53"/>
      <c r="G67" s="44"/>
      <c r="H67" s="21">
        <f t="shared" ref="H67:H86" si="4">IF(B67="",0,IF((IF(E67&gt;DATE(YEAR(E67),10,31),DATE(YEAR(E67),10,31),E67)-IF(B67&lt;DATE(YEAR(B67),6,1),DATE(YEAR(B67),6,1),B67)+1)&gt;137,137,IF(E67&gt;DATE(YEAR(E67),10,31),DATE(YEAR(E67),10,31),E67)-IF(B67&lt;DATE(YEAR(B67),6,1),DATE(YEAR(B67),6,1),B67)+1))</f>
        <v>0</v>
      </c>
      <c r="I67" s="48">
        <f>H67*0.0116</f>
        <v>0</v>
      </c>
      <c r="J67" s="49"/>
      <c r="K67" s="50"/>
      <c r="L67" s="31"/>
    </row>
    <row r="68" spans="2:12" ht="18" customHeight="1" x14ac:dyDescent="0.25">
      <c r="B68" s="51"/>
      <c r="C68" s="52"/>
      <c r="D68" s="53"/>
      <c r="E68" s="51"/>
      <c r="F68" s="53"/>
      <c r="G68" s="44"/>
      <c r="H68" s="21">
        <f t="shared" si="4"/>
        <v>0</v>
      </c>
      <c r="I68" s="48">
        <f t="shared" ref="I68:I86" si="5">H68*0.0116</f>
        <v>0</v>
      </c>
      <c r="J68" s="49"/>
      <c r="K68" s="50"/>
      <c r="L68" s="31"/>
    </row>
    <row r="69" spans="2:12" ht="18" customHeight="1" x14ac:dyDescent="0.25">
      <c r="B69" s="51"/>
      <c r="C69" s="52"/>
      <c r="D69" s="53"/>
      <c r="E69" s="51"/>
      <c r="F69" s="53"/>
      <c r="G69" s="44"/>
      <c r="H69" s="21">
        <f t="shared" si="4"/>
        <v>0</v>
      </c>
      <c r="I69" s="48">
        <f t="shared" si="5"/>
        <v>0</v>
      </c>
      <c r="J69" s="49"/>
      <c r="K69" s="50"/>
      <c r="L69" s="31"/>
    </row>
    <row r="70" spans="2:12" ht="18" customHeight="1" x14ac:dyDescent="0.25">
      <c r="B70" s="51"/>
      <c r="C70" s="52"/>
      <c r="D70" s="53"/>
      <c r="E70" s="51"/>
      <c r="F70" s="53"/>
      <c r="G70" s="44"/>
      <c r="H70" s="21">
        <f t="shared" si="4"/>
        <v>0</v>
      </c>
      <c r="I70" s="48">
        <f t="shared" si="5"/>
        <v>0</v>
      </c>
      <c r="J70" s="49"/>
      <c r="K70" s="50"/>
      <c r="L70" s="31"/>
    </row>
    <row r="71" spans="2:12" ht="18" customHeight="1" x14ac:dyDescent="0.25">
      <c r="B71" s="51"/>
      <c r="C71" s="52"/>
      <c r="D71" s="53"/>
      <c r="E71" s="51"/>
      <c r="F71" s="53"/>
      <c r="G71" s="44"/>
      <c r="H71" s="21">
        <f t="shared" si="4"/>
        <v>0</v>
      </c>
      <c r="I71" s="48">
        <f t="shared" si="5"/>
        <v>0</v>
      </c>
      <c r="J71" s="49"/>
      <c r="K71" s="50"/>
      <c r="L71" s="31"/>
    </row>
    <row r="72" spans="2:12" ht="18" customHeight="1" x14ac:dyDescent="0.25">
      <c r="B72" s="51"/>
      <c r="C72" s="52"/>
      <c r="D72" s="53"/>
      <c r="E72" s="51"/>
      <c r="F72" s="53"/>
      <c r="G72" s="44"/>
      <c r="H72" s="21">
        <f t="shared" si="4"/>
        <v>0</v>
      </c>
      <c r="I72" s="48">
        <f t="shared" si="5"/>
        <v>0</v>
      </c>
      <c r="J72" s="49"/>
      <c r="K72" s="50"/>
      <c r="L72" s="31"/>
    </row>
    <row r="73" spans="2:12" ht="18" customHeight="1" x14ac:dyDescent="0.25">
      <c r="B73" s="51"/>
      <c r="C73" s="52"/>
      <c r="D73" s="53"/>
      <c r="E73" s="51"/>
      <c r="F73" s="53"/>
      <c r="G73" s="44"/>
      <c r="H73" s="21">
        <f t="shared" si="4"/>
        <v>0</v>
      </c>
      <c r="I73" s="48">
        <f t="shared" si="5"/>
        <v>0</v>
      </c>
      <c r="J73" s="49"/>
      <c r="K73" s="50"/>
      <c r="L73" s="31"/>
    </row>
    <row r="74" spans="2:12" ht="18" customHeight="1" x14ac:dyDescent="0.25">
      <c r="B74" s="51"/>
      <c r="C74" s="52"/>
      <c r="D74" s="53"/>
      <c r="E74" s="51"/>
      <c r="F74" s="53"/>
      <c r="G74" s="44"/>
      <c r="H74" s="21">
        <f t="shared" si="4"/>
        <v>0</v>
      </c>
      <c r="I74" s="48">
        <f t="shared" si="5"/>
        <v>0</v>
      </c>
      <c r="J74" s="49"/>
      <c r="K74" s="50"/>
      <c r="L74" s="31"/>
    </row>
    <row r="75" spans="2:12" s="8" customFormat="1" ht="18" customHeight="1" x14ac:dyDescent="0.25">
      <c r="B75" s="51"/>
      <c r="C75" s="52"/>
      <c r="D75" s="53"/>
      <c r="E75" s="51"/>
      <c r="F75" s="53"/>
      <c r="G75" s="44"/>
      <c r="H75" s="21">
        <f t="shared" si="4"/>
        <v>0</v>
      </c>
      <c r="I75" s="48">
        <f t="shared" si="5"/>
        <v>0</v>
      </c>
      <c r="J75" s="49"/>
      <c r="K75" s="50"/>
      <c r="L75" s="37"/>
    </row>
    <row r="76" spans="2:12" s="8" customFormat="1" ht="18" customHeight="1" x14ac:dyDescent="0.25">
      <c r="B76" s="51"/>
      <c r="C76" s="52"/>
      <c r="D76" s="53"/>
      <c r="E76" s="51"/>
      <c r="F76" s="53"/>
      <c r="G76" s="44"/>
      <c r="H76" s="21">
        <f t="shared" si="4"/>
        <v>0</v>
      </c>
      <c r="I76" s="48">
        <f t="shared" si="5"/>
        <v>0</v>
      </c>
      <c r="J76" s="49"/>
      <c r="K76" s="50"/>
      <c r="L76" s="37"/>
    </row>
    <row r="77" spans="2:12" ht="18" customHeight="1" x14ac:dyDescent="0.25">
      <c r="B77" s="51"/>
      <c r="C77" s="52"/>
      <c r="D77" s="53"/>
      <c r="E77" s="51"/>
      <c r="F77" s="53"/>
      <c r="G77" s="44"/>
      <c r="H77" s="21">
        <f t="shared" si="4"/>
        <v>0</v>
      </c>
      <c r="I77" s="48">
        <f t="shared" si="5"/>
        <v>0</v>
      </c>
      <c r="J77" s="49"/>
      <c r="K77" s="50"/>
      <c r="L77" s="31"/>
    </row>
    <row r="78" spans="2:12" ht="18" customHeight="1" x14ac:dyDescent="0.25">
      <c r="B78" s="51"/>
      <c r="C78" s="52"/>
      <c r="D78" s="53"/>
      <c r="E78" s="51"/>
      <c r="F78" s="53"/>
      <c r="G78" s="44"/>
      <c r="H78" s="21">
        <f t="shared" si="4"/>
        <v>0</v>
      </c>
      <c r="I78" s="48">
        <f t="shared" si="5"/>
        <v>0</v>
      </c>
      <c r="J78" s="49"/>
      <c r="K78" s="50"/>
      <c r="L78" s="31"/>
    </row>
    <row r="79" spans="2:12" ht="18" customHeight="1" x14ac:dyDescent="0.25">
      <c r="B79" s="51"/>
      <c r="C79" s="52"/>
      <c r="D79" s="53"/>
      <c r="E79" s="51"/>
      <c r="F79" s="53"/>
      <c r="G79" s="44"/>
      <c r="H79" s="21">
        <f t="shared" si="4"/>
        <v>0</v>
      </c>
      <c r="I79" s="48">
        <f t="shared" si="5"/>
        <v>0</v>
      </c>
      <c r="J79" s="49"/>
      <c r="K79" s="50"/>
      <c r="L79" s="31"/>
    </row>
    <row r="80" spans="2:12" ht="18" customHeight="1" x14ac:dyDescent="0.25">
      <c r="B80" s="51"/>
      <c r="C80" s="52"/>
      <c r="D80" s="53"/>
      <c r="E80" s="51"/>
      <c r="F80" s="53"/>
      <c r="G80" s="44"/>
      <c r="H80" s="21">
        <f t="shared" si="4"/>
        <v>0</v>
      </c>
      <c r="I80" s="48">
        <f t="shared" si="5"/>
        <v>0</v>
      </c>
      <c r="J80" s="49"/>
      <c r="K80" s="50"/>
      <c r="L80" s="31"/>
    </row>
    <row r="81" spans="2:12" ht="18" customHeight="1" x14ac:dyDescent="0.25">
      <c r="B81" s="51"/>
      <c r="C81" s="52"/>
      <c r="D81" s="53"/>
      <c r="E81" s="51"/>
      <c r="F81" s="53"/>
      <c r="G81" s="44"/>
      <c r="H81" s="21">
        <f t="shared" si="4"/>
        <v>0</v>
      </c>
      <c r="I81" s="48">
        <f t="shared" si="5"/>
        <v>0</v>
      </c>
      <c r="J81" s="49"/>
      <c r="K81" s="50"/>
      <c r="L81" s="31"/>
    </row>
    <row r="82" spans="2:12" ht="18" customHeight="1" x14ac:dyDescent="0.25">
      <c r="B82" s="51"/>
      <c r="C82" s="52"/>
      <c r="D82" s="53"/>
      <c r="E82" s="51"/>
      <c r="F82" s="53"/>
      <c r="G82" s="44"/>
      <c r="H82" s="21">
        <f t="shared" si="4"/>
        <v>0</v>
      </c>
      <c r="I82" s="48">
        <f t="shared" si="5"/>
        <v>0</v>
      </c>
      <c r="J82" s="49"/>
      <c r="K82" s="50"/>
      <c r="L82" s="31"/>
    </row>
    <row r="83" spans="2:12" ht="18" customHeight="1" x14ac:dyDescent="0.25">
      <c r="B83" s="51"/>
      <c r="C83" s="52"/>
      <c r="D83" s="53"/>
      <c r="E83" s="51"/>
      <c r="F83" s="53"/>
      <c r="G83" s="44"/>
      <c r="H83" s="21">
        <f t="shared" si="4"/>
        <v>0</v>
      </c>
      <c r="I83" s="48">
        <f t="shared" si="5"/>
        <v>0</v>
      </c>
      <c r="J83" s="49"/>
      <c r="K83" s="50"/>
      <c r="L83" s="31"/>
    </row>
    <row r="84" spans="2:12" ht="18" customHeight="1" x14ac:dyDescent="0.25">
      <c r="B84" s="51"/>
      <c r="C84" s="52"/>
      <c r="D84" s="53"/>
      <c r="E84" s="51"/>
      <c r="F84" s="53"/>
      <c r="G84" s="44"/>
      <c r="H84" s="21">
        <f t="shared" si="4"/>
        <v>0</v>
      </c>
      <c r="I84" s="48">
        <f t="shared" si="5"/>
        <v>0</v>
      </c>
      <c r="J84" s="49"/>
      <c r="K84" s="50"/>
      <c r="L84" s="31"/>
    </row>
    <row r="85" spans="2:12" ht="18" customHeight="1" x14ac:dyDescent="0.25">
      <c r="B85" s="51"/>
      <c r="C85" s="52"/>
      <c r="D85" s="53"/>
      <c r="E85" s="51"/>
      <c r="F85" s="53"/>
      <c r="G85" s="44"/>
      <c r="H85" s="21">
        <f t="shared" si="4"/>
        <v>0</v>
      </c>
      <c r="I85" s="48">
        <f t="shared" si="5"/>
        <v>0</v>
      </c>
      <c r="J85" s="49"/>
      <c r="K85" s="50"/>
      <c r="L85" s="31"/>
    </row>
    <row r="86" spans="2:12" ht="18" customHeight="1" x14ac:dyDescent="0.25">
      <c r="B86" s="51"/>
      <c r="C86" s="52"/>
      <c r="D86" s="53"/>
      <c r="E86" s="51"/>
      <c r="F86" s="53"/>
      <c r="G86" s="44"/>
      <c r="H86" s="21">
        <f t="shared" si="4"/>
        <v>0</v>
      </c>
      <c r="I86" s="48">
        <f t="shared" si="5"/>
        <v>0</v>
      </c>
      <c r="J86" s="49"/>
      <c r="K86" s="50"/>
      <c r="L86" s="31"/>
    </row>
    <row r="87" spans="2:12" ht="20.100000000000001" customHeight="1" x14ac:dyDescent="0.25">
      <c r="B87" s="64" t="s">
        <v>14</v>
      </c>
      <c r="C87" s="65"/>
      <c r="D87" s="65"/>
      <c r="E87" s="65"/>
      <c r="F87" s="65"/>
      <c r="G87" s="65"/>
      <c r="H87" s="66"/>
      <c r="I87" s="67">
        <f>MIN(30,ROUND(SUM(I67:K86),2))</f>
        <v>0</v>
      </c>
      <c r="J87" s="68"/>
      <c r="K87" s="69"/>
      <c r="L87" s="31"/>
    </row>
    <row r="88" spans="2:12" ht="35.25" customHeight="1" x14ac:dyDescent="0.25">
      <c r="B88" s="58" t="s">
        <v>44</v>
      </c>
      <c r="C88" s="59"/>
      <c r="D88" s="59"/>
      <c r="E88" s="59"/>
      <c r="F88" s="59"/>
      <c r="G88" s="59"/>
      <c r="H88" s="59"/>
      <c r="I88" s="59"/>
      <c r="J88" s="59"/>
      <c r="K88" s="60"/>
      <c r="L88" s="31"/>
    </row>
    <row r="89" spans="2:12" ht="81.75" customHeight="1" x14ac:dyDescent="0.25">
      <c r="B89" s="61" t="s">
        <v>13</v>
      </c>
      <c r="C89" s="62"/>
      <c r="D89" s="63"/>
      <c r="E89" s="61" t="s">
        <v>10</v>
      </c>
      <c r="F89" s="63"/>
      <c r="G89" s="42"/>
      <c r="H89" s="25" t="s">
        <v>2</v>
      </c>
      <c r="I89" s="81" t="s">
        <v>3</v>
      </c>
      <c r="J89" s="82"/>
      <c r="K89" s="83"/>
      <c r="L89" s="31"/>
    </row>
    <row r="90" spans="2:12" ht="18" customHeight="1" x14ac:dyDescent="0.25">
      <c r="B90" s="51"/>
      <c r="C90" s="52"/>
      <c r="D90" s="53"/>
      <c r="E90" s="51"/>
      <c r="F90" s="53"/>
      <c r="G90" s="44"/>
      <c r="H90" s="21">
        <f t="shared" ref="H90:H109" si="6">IF(B90="",0,IF((IF(E90&gt;DATE(YEAR(E90),4,30),DATE(YEAR(E90),4,30),E90)-IF(B90&lt;DATE(YEAR(B90),2,1),DATE(YEAR(B90),2,1),B90)+1)&gt;75,75,IF(E90&gt;DATE(YEAR(E90),4,30),DATE(YEAR(E90),4,30),E90)-IF(B90&lt;DATE(YEAR(B90),2,1),DATE(YEAR(B90),2,1),B90)+1))</f>
        <v>0</v>
      </c>
      <c r="I90" s="48">
        <f>H90*0.0116</f>
        <v>0</v>
      </c>
      <c r="J90" s="49"/>
      <c r="K90" s="50"/>
      <c r="L90" s="31"/>
    </row>
    <row r="91" spans="2:12" ht="18" customHeight="1" x14ac:dyDescent="0.25">
      <c r="B91" s="51"/>
      <c r="C91" s="52"/>
      <c r="D91" s="53"/>
      <c r="E91" s="51"/>
      <c r="F91" s="53"/>
      <c r="G91" s="44"/>
      <c r="H91" s="21">
        <f t="shared" si="6"/>
        <v>0</v>
      </c>
      <c r="I91" s="48">
        <f t="shared" ref="I91:I109" si="7">H91*0.0116</f>
        <v>0</v>
      </c>
      <c r="J91" s="49"/>
      <c r="K91" s="50"/>
      <c r="L91" s="31"/>
    </row>
    <row r="92" spans="2:12" ht="18" customHeight="1" x14ac:dyDescent="0.25">
      <c r="B92" s="51"/>
      <c r="C92" s="52"/>
      <c r="D92" s="53"/>
      <c r="E92" s="51"/>
      <c r="F92" s="53"/>
      <c r="G92" s="44"/>
      <c r="H92" s="21">
        <f t="shared" si="6"/>
        <v>0</v>
      </c>
      <c r="I92" s="48">
        <f t="shared" si="7"/>
        <v>0</v>
      </c>
      <c r="J92" s="49"/>
      <c r="K92" s="50"/>
      <c r="L92" s="31"/>
    </row>
    <row r="93" spans="2:12" ht="18" customHeight="1" x14ac:dyDescent="0.25">
      <c r="B93" s="51"/>
      <c r="C93" s="52"/>
      <c r="D93" s="53"/>
      <c r="E93" s="51"/>
      <c r="F93" s="53"/>
      <c r="G93" s="44"/>
      <c r="H93" s="21">
        <f t="shared" si="6"/>
        <v>0</v>
      </c>
      <c r="I93" s="48">
        <f t="shared" si="7"/>
        <v>0</v>
      </c>
      <c r="J93" s="49"/>
      <c r="K93" s="50"/>
      <c r="L93" s="31"/>
    </row>
    <row r="94" spans="2:12" ht="18" customHeight="1" x14ac:dyDescent="0.25">
      <c r="B94" s="51"/>
      <c r="C94" s="52"/>
      <c r="D94" s="53"/>
      <c r="E94" s="51"/>
      <c r="F94" s="53"/>
      <c r="G94" s="44"/>
      <c r="H94" s="21">
        <f t="shared" si="6"/>
        <v>0</v>
      </c>
      <c r="I94" s="48">
        <f t="shared" si="7"/>
        <v>0</v>
      </c>
      <c r="J94" s="49"/>
      <c r="K94" s="50"/>
      <c r="L94" s="31"/>
    </row>
    <row r="95" spans="2:12" ht="18" customHeight="1" x14ac:dyDescent="0.25">
      <c r="B95" s="51"/>
      <c r="C95" s="52"/>
      <c r="D95" s="53"/>
      <c r="E95" s="51"/>
      <c r="F95" s="53"/>
      <c r="G95" s="44"/>
      <c r="H95" s="21">
        <f t="shared" si="6"/>
        <v>0</v>
      </c>
      <c r="I95" s="48">
        <f t="shared" si="7"/>
        <v>0</v>
      </c>
      <c r="J95" s="49"/>
      <c r="K95" s="50"/>
      <c r="L95" s="31"/>
    </row>
    <row r="96" spans="2:12" ht="18" customHeight="1" x14ac:dyDescent="0.25">
      <c r="B96" s="51"/>
      <c r="C96" s="52"/>
      <c r="D96" s="53"/>
      <c r="E96" s="51"/>
      <c r="F96" s="53"/>
      <c r="G96" s="44"/>
      <c r="H96" s="21">
        <f t="shared" si="6"/>
        <v>0</v>
      </c>
      <c r="I96" s="48">
        <f t="shared" si="7"/>
        <v>0</v>
      </c>
      <c r="J96" s="49"/>
      <c r="K96" s="50"/>
      <c r="L96" s="31"/>
    </row>
    <row r="97" spans="2:12" ht="18" customHeight="1" x14ac:dyDescent="0.25">
      <c r="B97" s="51"/>
      <c r="C97" s="52"/>
      <c r="D97" s="53"/>
      <c r="E97" s="51"/>
      <c r="F97" s="53"/>
      <c r="G97" s="44"/>
      <c r="H97" s="21">
        <f t="shared" si="6"/>
        <v>0</v>
      </c>
      <c r="I97" s="48">
        <f t="shared" si="7"/>
        <v>0</v>
      </c>
      <c r="J97" s="49"/>
      <c r="K97" s="50"/>
      <c r="L97" s="31"/>
    </row>
    <row r="98" spans="2:12" ht="18" customHeight="1" x14ac:dyDescent="0.25">
      <c r="B98" s="51"/>
      <c r="C98" s="52"/>
      <c r="D98" s="53"/>
      <c r="E98" s="51"/>
      <c r="F98" s="53"/>
      <c r="G98" s="44"/>
      <c r="H98" s="21">
        <f t="shared" si="6"/>
        <v>0</v>
      </c>
      <c r="I98" s="48">
        <f t="shared" si="7"/>
        <v>0</v>
      </c>
      <c r="J98" s="49"/>
      <c r="K98" s="50"/>
      <c r="L98" s="31"/>
    </row>
    <row r="99" spans="2:12" s="8" customFormat="1" ht="18" customHeight="1" x14ac:dyDescent="0.25">
      <c r="B99" s="51"/>
      <c r="C99" s="52"/>
      <c r="D99" s="53"/>
      <c r="E99" s="51"/>
      <c r="F99" s="53"/>
      <c r="G99" s="44"/>
      <c r="H99" s="21">
        <f t="shared" si="6"/>
        <v>0</v>
      </c>
      <c r="I99" s="48">
        <f t="shared" si="7"/>
        <v>0</v>
      </c>
      <c r="J99" s="49"/>
      <c r="K99" s="50"/>
      <c r="L99" s="37"/>
    </row>
    <row r="100" spans="2:12" s="8" customFormat="1" ht="18" customHeight="1" x14ac:dyDescent="0.25">
      <c r="B100" s="51"/>
      <c r="C100" s="52"/>
      <c r="D100" s="53"/>
      <c r="E100" s="51"/>
      <c r="F100" s="53"/>
      <c r="G100" s="44"/>
      <c r="H100" s="21">
        <f t="shared" si="6"/>
        <v>0</v>
      </c>
      <c r="I100" s="48">
        <f t="shared" si="7"/>
        <v>0</v>
      </c>
      <c r="J100" s="49"/>
      <c r="K100" s="50"/>
      <c r="L100" s="37"/>
    </row>
    <row r="101" spans="2:12" ht="18" customHeight="1" x14ac:dyDescent="0.25">
      <c r="B101" s="51"/>
      <c r="C101" s="52"/>
      <c r="D101" s="53"/>
      <c r="E101" s="51"/>
      <c r="F101" s="53"/>
      <c r="G101" s="44"/>
      <c r="H101" s="21">
        <f t="shared" si="6"/>
        <v>0</v>
      </c>
      <c r="I101" s="48">
        <f t="shared" si="7"/>
        <v>0</v>
      </c>
      <c r="J101" s="49"/>
      <c r="K101" s="50"/>
      <c r="L101" s="31"/>
    </row>
    <row r="102" spans="2:12" ht="18" customHeight="1" x14ac:dyDescent="0.25">
      <c r="B102" s="51"/>
      <c r="C102" s="52"/>
      <c r="D102" s="53"/>
      <c r="E102" s="51"/>
      <c r="F102" s="53"/>
      <c r="G102" s="44"/>
      <c r="H102" s="21">
        <f t="shared" si="6"/>
        <v>0</v>
      </c>
      <c r="I102" s="48">
        <f t="shared" si="7"/>
        <v>0</v>
      </c>
      <c r="J102" s="49"/>
      <c r="K102" s="50"/>
      <c r="L102" s="31"/>
    </row>
    <row r="103" spans="2:12" ht="18" customHeight="1" x14ac:dyDescent="0.25">
      <c r="B103" s="51"/>
      <c r="C103" s="52"/>
      <c r="D103" s="53"/>
      <c r="E103" s="51"/>
      <c r="F103" s="53"/>
      <c r="G103" s="44"/>
      <c r="H103" s="21">
        <f t="shared" si="6"/>
        <v>0</v>
      </c>
      <c r="I103" s="48">
        <f t="shared" si="7"/>
        <v>0</v>
      </c>
      <c r="J103" s="49"/>
      <c r="K103" s="50"/>
      <c r="L103" s="31"/>
    </row>
    <row r="104" spans="2:12" ht="18" customHeight="1" x14ac:dyDescent="0.25">
      <c r="B104" s="51"/>
      <c r="C104" s="52"/>
      <c r="D104" s="53"/>
      <c r="E104" s="51"/>
      <c r="F104" s="53"/>
      <c r="G104" s="44"/>
      <c r="H104" s="21">
        <f t="shared" si="6"/>
        <v>0</v>
      </c>
      <c r="I104" s="48">
        <f t="shared" si="7"/>
        <v>0</v>
      </c>
      <c r="J104" s="49"/>
      <c r="K104" s="50"/>
      <c r="L104" s="31"/>
    </row>
    <row r="105" spans="2:12" ht="18" customHeight="1" x14ac:dyDescent="0.25">
      <c r="B105" s="51"/>
      <c r="C105" s="52"/>
      <c r="D105" s="53"/>
      <c r="E105" s="51"/>
      <c r="F105" s="53"/>
      <c r="G105" s="44"/>
      <c r="H105" s="21">
        <f t="shared" si="6"/>
        <v>0</v>
      </c>
      <c r="I105" s="48">
        <f t="shared" si="7"/>
        <v>0</v>
      </c>
      <c r="J105" s="49"/>
      <c r="K105" s="50"/>
      <c r="L105" s="31"/>
    </row>
    <row r="106" spans="2:12" ht="18" customHeight="1" x14ac:dyDescent="0.25">
      <c r="B106" s="51"/>
      <c r="C106" s="52"/>
      <c r="D106" s="53"/>
      <c r="E106" s="51"/>
      <c r="F106" s="53"/>
      <c r="G106" s="44"/>
      <c r="H106" s="21">
        <f t="shared" si="6"/>
        <v>0</v>
      </c>
      <c r="I106" s="48">
        <f t="shared" si="7"/>
        <v>0</v>
      </c>
      <c r="J106" s="49"/>
      <c r="K106" s="50"/>
      <c r="L106" s="31"/>
    </row>
    <row r="107" spans="2:12" ht="18" customHeight="1" x14ac:dyDescent="0.25">
      <c r="B107" s="51"/>
      <c r="C107" s="52"/>
      <c r="D107" s="53"/>
      <c r="E107" s="51"/>
      <c r="F107" s="53"/>
      <c r="G107" s="44"/>
      <c r="H107" s="21">
        <f t="shared" si="6"/>
        <v>0</v>
      </c>
      <c r="I107" s="48">
        <f t="shared" si="7"/>
        <v>0</v>
      </c>
      <c r="J107" s="49"/>
      <c r="K107" s="50"/>
      <c r="L107" s="31"/>
    </row>
    <row r="108" spans="2:12" ht="18" customHeight="1" x14ac:dyDescent="0.25">
      <c r="B108" s="51"/>
      <c r="C108" s="52"/>
      <c r="D108" s="53"/>
      <c r="E108" s="51"/>
      <c r="F108" s="53"/>
      <c r="G108" s="44"/>
      <c r="H108" s="21">
        <f t="shared" si="6"/>
        <v>0</v>
      </c>
      <c r="I108" s="48">
        <f t="shared" si="7"/>
        <v>0</v>
      </c>
      <c r="J108" s="49"/>
      <c r="K108" s="50"/>
      <c r="L108" s="31"/>
    </row>
    <row r="109" spans="2:12" ht="18" customHeight="1" x14ac:dyDescent="0.25">
      <c r="B109" s="51"/>
      <c r="C109" s="52"/>
      <c r="D109" s="53"/>
      <c r="E109" s="51"/>
      <c r="F109" s="53"/>
      <c r="G109" s="44"/>
      <c r="H109" s="21">
        <f t="shared" si="6"/>
        <v>0</v>
      </c>
      <c r="I109" s="48">
        <f t="shared" si="7"/>
        <v>0</v>
      </c>
      <c r="J109" s="49"/>
      <c r="K109" s="50"/>
      <c r="L109" s="31"/>
    </row>
    <row r="110" spans="2:12" ht="20.100000000000001" customHeight="1" x14ac:dyDescent="0.25">
      <c r="B110" s="64" t="s">
        <v>14</v>
      </c>
      <c r="C110" s="65"/>
      <c r="D110" s="65"/>
      <c r="E110" s="65"/>
      <c r="F110" s="65"/>
      <c r="G110" s="65"/>
      <c r="H110" s="66"/>
      <c r="I110" s="67">
        <f>MIN(30,ROUND(SUM(I90:K109),2))</f>
        <v>0</v>
      </c>
      <c r="J110" s="68"/>
      <c r="K110" s="69"/>
      <c r="L110" s="31"/>
    </row>
    <row r="111" spans="2:12" ht="34.5" customHeight="1" x14ac:dyDescent="0.25">
      <c r="B111" s="58" t="s">
        <v>30</v>
      </c>
      <c r="C111" s="59"/>
      <c r="D111" s="59"/>
      <c r="E111" s="59"/>
      <c r="F111" s="59"/>
      <c r="G111" s="59"/>
      <c r="H111" s="59"/>
      <c r="I111" s="59"/>
      <c r="J111" s="59"/>
      <c r="K111" s="60"/>
      <c r="L111" s="31"/>
    </row>
    <row r="112" spans="2:12" ht="81.75" customHeight="1" x14ac:dyDescent="0.25">
      <c r="B112" s="61" t="s">
        <v>12</v>
      </c>
      <c r="C112" s="62"/>
      <c r="D112" s="63"/>
      <c r="E112" s="61" t="s">
        <v>11</v>
      </c>
      <c r="F112" s="63"/>
      <c r="G112" s="42"/>
      <c r="H112" s="25" t="s">
        <v>2</v>
      </c>
      <c r="I112" s="81" t="s">
        <v>3</v>
      </c>
      <c r="J112" s="82"/>
      <c r="K112" s="83"/>
      <c r="L112" s="31"/>
    </row>
    <row r="113" spans="2:12" ht="18" customHeight="1" x14ac:dyDescent="0.25">
      <c r="B113" s="51"/>
      <c r="C113" s="52"/>
      <c r="D113" s="53"/>
      <c r="E113" s="54"/>
      <c r="F113" s="54"/>
      <c r="G113" s="44"/>
      <c r="H113" s="21">
        <f t="shared" ref="H113:H132" si="8">IF(B113="",0,IF((IF(E113&gt;DATE(YEAR(E113),10,31),DATE(YEAR(E113),10,31),E113)-IF(B113&lt;DATE(YEAR(B113),6,1),DATE(YEAR(B113),6,1),B113)+1)&gt;137,137,IF(E113&gt;DATE(YEAR(E113),10,31),DATE(YEAR(E113),10,31),E113)-IF(B113&lt;DATE(YEAR(B113),6,1),DATE(YEAR(B113),6,1),B113)+1))</f>
        <v>0</v>
      </c>
      <c r="I113" s="48">
        <f>H113*0.0086</f>
        <v>0</v>
      </c>
      <c r="J113" s="49"/>
      <c r="K113" s="50"/>
      <c r="L113" s="31"/>
    </row>
    <row r="114" spans="2:12" ht="18" customHeight="1" x14ac:dyDescent="0.25">
      <c r="B114" s="51"/>
      <c r="C114" s="52"/>
      <c r="D114" s="53"/>
      <c r="E114" s="54"/>
      <c r="F114" s="54"/>
      <c r="G114" s="44"/>
      <c r="H114" s="21">
        <f t="shared" si="8"/>
        <v>0</v>
      </c>
      <c r="I114" s="48">
        <f t="shared" ref="I114:I132" si="9">H114*0.0086</f>
        <v>0</v>
      </c>
      <c r="J114" s="49"/>
      <c r="K114" s="50"/>
      <c r="L114" s="31"/>
    </row>
    <row r="115" spans="2:12" ht="18" customHeight="1" x14ac:dyDescent="0.25">
      <c r="B115" s="51"/>
      <c r="C115" s="52"/>
      <c r="D115" s="53"/>
      <c r="E115" s="54"/>
      <c r="F115" s="54"/>
      <c r="G115" s="44"/>
      <c r="H115" s="21">
        <f t="shared" si="8"/>
        <v>0</v>
      </c>
      <c r="I115" s="48">
        <f t="shared" si="9"/>
        <v>0</v>
      </c>
      <c r="J115" s="49"/>
      <c r="K115" s="50"/>
      <c r="L115" s="31"/>
    </row>
    <row r="116" spans="2:12" ht="18" customHeight="1" x14ac:dyDescent="0.25">
      <c r="B116" s="51"/>
      <c r="C116" s="52"/>
      <c r="D116" s="53"/>
      <c r="E116" s="54"/>
      <c r="F116" s="54"/>
      <c r="G116" s="44"/>
      <c r="H116" s="21">
        <f t="shared" si="8"/>
        <v>0</v>
      </c>
      <c r="I116" s="48">
        <f t="shared" si="9"/>
        <v>0</v>
      </c>
      <c r="J116" s="49"/>
      <c r="K116" s="50"/>
      <c r="L116" s="31"/>
    </row>
    <row r="117" spans="2:12" ht="18" customHeight="1" x14ac:dyDescent="0.25">
      <c r="B117" s="51"/>
      <c r="C117" s="52"/>
      <c r="D117" s="53"/>
      <c r="E117" s="54"/>
      <c r="F117" s="54"/>
      <c r="G117" s="44"/>
      <c r="H117" s="21">
        <f t="shared" si="8"/>
        <v>0</v>
      </c>
      <c r="I117" s="48">
        <f t="shared" si="9"/>
        <v>0</v>
      </c>
      <c r="J117" s="49"/>
      <c r="K117" s="50"/>
      <c r="L117" s="31"/>
    </row>
    <row r="118" spans="2:12" ht="18" customHeight="1" x14ac:dyDescent="0.25">
      <c r="B118" s="51"/>
      <c r="C118" s="52"/>
      <c r="D118" s="53"/>
      <c r="E118" s="54"/>
      <c r="F118" s="54"/>
      <c r="G118" s="44"/>
      <c r="H118" s="21">
        <f t="shared" si="8"/>
        <v>0</v>
      </c>
      <c r="I118" s="48">
        <f t="shared" si="9"/>
        <v>0</v>
      </c>
      <c r="J118" s="49"/>
      <c r="K118" s="50"/>
      <c r="L118" s="31"/>
    </row>
    <row r="119" spans="2:12" ht="18" customHeight="1" x14ac:dyDescent="0.25">
      <c r="B119" s="51"/>
      <c r="C119" s="52"/>
      <c r="D119" s="53"/>
      <c r="E119" s="54"/>
      <c r="F119" s="54"/>
      <c r="G119" s="44"/>
      <c r="H119" s="21">
        <f t="shared" si="8"/>
        <v>0</v>
      </c>
      <c r="I119" s="48">
        <f t="shared" si="9"/>
        <v>0</v>
      </c>
      <c r="J119" s="49"/>
      <c r="K119" s="50"/>
      <c r="L119" s="31"/>
    </row>
    <row r="120" spans="2:12" ht="18" customHeight="1" x14ac:dyDescent="0.25">
      <c r="B120" s="51"/>
      <c r="C120" s="52"/>
      <c r="D120" s="53"/>
      <c r="E120" s="54"/>
      <c r="F120" s="54"/>
      <c r="G120" s="44"/>
      <c r="H120" s="21">
        <f t="shared" si="8"/>
        <v>0</v>
      </c>
      <c r="I120" s="48">
        <f t="shared" si="9"/>
        <v>0</v>
      </c>
      <c r="J120" s="49"/>
      <c r="K120" s="50"/>
      <c r="L120" s="31"/>
    </row>
    <row r="121" spans="2:12" ht="18" customHeight="1" x14ac:dyDescent="0.25">
      <c r="B121" s="51"/>
      <c r="C121" s="52"/>
      <c r="D121" s="53"/>
      <c r="E121" s="54"/>
      <c r="F121" s="54"/>
      <c r="G121" s="44"/>
      <c r="H121" s="21">
        <f t="shared" si="8"/>
        <v>0</v>
      </c>
      <c r="I121" s="48">
        <f t="shared" si="9"/>
        <v>0</v>
      </c>
      <c r="J121" s="49"/>
      <c r="K121" s="50"/>
      <c r="L121" s="31"/>
    </row>
    <row r="122" spans="2:12" ht="18" customHeight="1" x14ac:dyDescent="0.25">
      <c r="B122" s="51"/>
      <c r="C122" s="52"/>
      <c r="D122" s="53"/>
      <c r="E122" s="54"/>
      <c r="F122" s="54"/>
      <c r="G122" s="44"/>
      <c r="H122" s="21">
        <f t="shared" si="8"/>
        <v>0</v>
      </c>
      <c r="I122" s="48">
        <f t="shared" si="9"/>
        <v>0</v>
      </c>
      <c r="J122" s="49"/>
      <c r="K122" s="50"/>
      <c r="L122" s="31"/>
    </row>
    <row r="123" spans="2:12" ht="18" customHeight="1" x14ac:dyDescent="0.25">
      <c r="B123" s="51"/>
      <c r="C123" s="52"/>
      <c r="D123" s="53"/>
      <c r="E123" s="54"/>
      <c r="F123" s="54"/>
      <c r="G123" s="44"/>
      <c r="H123" s="21">
        <f t="shared" si="8"/>
        <v>0</v>
      </c>
      <c r="I123" s="48">
        <f t="shared" si="9"/>
        <v>0</v>
      </c>
      <c r="J123" s="49"/>
      <c r="K123" s="50"/>
      <c r="L123" s="31"/>
    </row>
    <row r="124" spans="2:12" ht="18" customHeight="1" x14ac:dyDescent="0.25">
      <c r="B124" s="51"/>
      <c r="C124" s="52"/>
      <c r="D124" s="53"/>
      <c r="E124" s="54"/>
      <c r="F124" s="54"/>
      <c r="G124" s="44"/>
      <c r="H124" s="21">
        <f t="shared" si="8"/>
        <v>0</v>
      </c>
      <c r="I124" s="48">
        <f t="shared" si="9"/>
        <v>0</v>
      </c>
      <c r="J124" s="49"/>
      <c r="K124" s="50"/>
      <c r="L124" s="31"/>
    </row>
    <row r="125" spans="2:12" ht="18" customHeight="1" x14ac:dyDescent="0.25">
      <c r="B125" s="51"/>
      <c r="C125" s="52"/>
      <c r="D125" s="53"/>
      <c r="E125" s="54"/>
      <c r="F125" s="54"/>
      <c r="G125" s="44"/>
      <c r="H125" s="21">
        <f t="shared" si="8"/>
        <v>0</v>
      </c>
      <c r="I125" s="48">
        <f t="shared" si="9"/>
        <v>0</v>
      </c>
      <c r="J125" s="49"/>
      <c r="K125" s="50"/>
      <c r="L125" s="31"/>
    </row>
    <row r="126" spans="2:12" ht="18" customHeight="1" x14ac:dyDescent="0.25">
      <c r="B126" s="51"/>
      <c r="C126" s="52"/>
      <c r="D126" s="53"/>
      <c r="E126" s="54"/>
      <c r="F126" s="54"/>
      <c r="G126" s="44"/>
      <c r="H126" s="21">
        <f t="shared" si="8"/>
        <v>0</v>
      </c>
      <c r="I126" s="48">
        <f t="shared" si="9"/>
        <v>0</v>
      </c>
      <c r="J126" s="49"/>
      <c r="K126" s="50"/>
      <c r="L126" s="31"/>
    </row>
    <row r="127" spans="2:12" ht="18" customHeight="1" x14ac:dyDescent="0.25">
      <c r="B127" s="51"/>
      <c r="C127" s="52"/>
      <c r="D127" s="53"/>
      <c r="E127" s="54"/>
      <c r="F127" s="54"/>
      <c r="G127" s="44"/>
      <c r="H127" s="21">
        <f t="shared" si="8"/>
        <v>0</v>
      </c>
      <c r="I127" s="48">
        <f t="shared" si="9"/>
        <v>0</v>
      </c>
      <c r="J127" s="49"/>
      <c r="K127" s="50"/>
      <c r="L127" s="31"/>
    </row>
    <row r="128" spans="2:12" ht="18" customHeight="1" x14ac:dyDescent="0.25">
      <c r="B128" s="51"/>
      <c r="C128" s="52"/>
      <c r="D128" s="53"/>
      <c r="E128" s="54"/>
      <c r="F128" s="54"/>
      <c r="G128" s="44"/>
      <c r="H128" s="21">
        <f t="shared" si="8"/>
        <v>0</v>
      </c>
      <c r="I128" s="48">
        <f t="shared" si="9"/>
        <v>0</v>
      </c>
      <c r="J128" s="49"/>
      <c r="K128" s="50"/>
      <c r="L128" s="31"/>
    </row>
    <row r="129" spans="2:12" ht="18" customHeight="1" x14ac:dyDescent="0.25">
      <c r="B129" s="51"/>
      <c r="C129" s="52"/>
      <c r="D129" s="53"/>
      <c r="E129" s="54"/>
      <c r="F129" s="54"/>
      <c r="G129" s="44"/>
      <c r="H129" s="21">
        <f t="shared" si="8"/>
        <v>0</v>
      </c>
      <c r="I129" s="48">
        <f t="shared" si="9"/>
        <v>0</v>
      </c>
      <c r="J129" s="49"/>
      <c r="K129" s="50"/>
      <c r="L129" s="31"/>
    </row>
    <row r="130" spans="2:12" ht="18" customHeight="1" x14ac:dyDescent="0.25">
      <c r="B130" s="51"/>
      <c r="C130" s="52"/>
      <c r="D130" s="53"/>
      <c r="E130" s="54"/>
      <c r="F130" s="54"/>
      <c r="G130" s="44"/>
      <c r="H130" s="21">
        <f t="shared" si="8"/>
        <v>0</v>
      </c>
      <c r="I130" s="48">
        <f t="shared" si="9"/>
        <v>0</v>
      </c>
      <c r="J130" s="49"/>
      <c r="K130" s="50"/>
      <c r="L130" s="31"/>
    </row>
    <row r="131" spans="2:12" ht="18" customHeight="1" x14ac:dyDescent="0.25">
      <c r="B131" s="51"/>
      <c r="C131" s="52"/>
      <c r="D131" s="53"/>
      <c r="E131" s="54"/>
      <c r="F131" s="54"/>
      <c r="G131" s="44"/>
      <c r="H131" s="21">
        <f t="shared" si="8"/>
        <v>0</v>
      </c>
      <c r="I131" s="48">
        <f t="shared" si="9"/>
        <v>0</v>
      </c>
      <c r="J131" s="49"/>
      <c r="K131" s="50"/>
      <c r="L131" s="31"/>
    </row>
    <row r="132" spans="2:12" ht="18.75" customHeight="1" x14ac:dyDescent="0.25">
      <c r="B132" s="51"/>
      <c r="C132" s="52"/>
      <c r="D132" s="53"/>
      <c r="E132" s="54"/>
      <c r="F132" s="54"/>
      <c r="G132" s="44"/>
      <c r="H132" s="21">
        <f t="shared" si="8"/>
        <v>0</v>
      </c>
      <c r="I132" s="48">
        <f t="shared" si="9"/>
        <v>0</v>
      </c>
      <c r="J132" s="49"/>
      <c r="K132" s="50"/>
      <c r="L132" s="31"/>
    </row>
    <row r="133" spans="2:12" ht="20.100000000000001" customHeight="1" x14ac:dyDescent="0.25">
      <c r="B133" s="55" t="s">
        <v>33</v>
      </c>
      <c r="C133" s="56"/>
      <c r="D133" s="56"/>
      <c r="E133" s="56"/>
      <c r="F133" s="56"/>
      <c r="G133" s="56"/>
      <c r="H133" s="57"/>
      <c r="I133" s="67">
        <f>MIN(5,ROUND(SUM(I113:K132),2))</f>
        <v>0</v>
      </c>
      <c r="J133" s="68"/>
      <c r="K133" s="69"/>
      <c r="L133" s="31"/>
    </row>
    <row r="134" spans="2:12" ht="34.5" customHeight="1" x14ac:dyDescent="0.25">
      <c r="B134" s="58" t="s">
        <v>31</v>
      </c>
      <c r="C134" s="59"/>
      <c r="D134" s="59"/>
      <c r="E134" s="59"/>
      <c r="F134" s="59"/>
      <c r="G134" s="59"/>
      <c r="H134" s="59"/>
      <c r="I134" s="59"/>
      <c r="J134" s="59"/>
      <c r="K134" s="60"/>
      <c r="L134" s="31"/>
    </row>
    <row r="135" spans="2:12" ht="85.5" customHeight="1" x14ac:dyDescent="0.25">
      <c r="B135" s="61" t="s">
        <v>13</v>
      </c>
      <c r="C135" s="62"/>
      <c r="D135" s="63"/>
      <c r="E135" s="61" t="s">
        <v>10</v>
      </c>
      <c r="F135" s="63"/>
      <c r="G135" s="42"/>
      <c r="H135" s="25" t="s">
        <v>2</v>
      </c>
      <c r="I135" s="81" t="s">
        <v>3</v>
      </c>
      <c r="J135" s="82"/>
      <c r="K135" s="83"/>
      <c r="L135" s="31"/>
    </row>
    <row r="136" spans="2:12" ht="18" customHeight="1" x14ac:dyDescent="0.25">
      <c r="B136" s="51"/>
      <c r="C136" s="52"/>
      <c r="D136" s="53"/>
      <c r="E136" s="54"/>
      <c r="F136" s="54"/>
      <c r="G136" s="44"/>
      <c r="H136" s="21">
        <f t="shared" ref="H136:H155" si="10">IF(B136="",0,IF((IF(E136&gt;DATE(YEAR(E136),4,30),DATE(YEAR(E136),4,30),E136)-IF(B136&lt;DATE(YEAR(B136),2,1),DATE(YEAR(B136),2,1),B136)+1)&gt;75,75,IF(E136&gt;DATE(YEAR(E136),4,30),DATE(YEAR(E136),4,30),E136)-IF(B136&lt;DATE(YEAR(B136),2,1),DATE(YEAR(B136),2,1),B136)+1))</f>
        <v>0</v>
      </c>
      <c r="I136" s="48">
        <f>H136*0.0086</f>
        <v>0</v>
      </c>
      <c r="J136" s="49"/>
      <c r="K136" s="50"/>
      <c r="L136" s="31"/>
    </row>
    <row r="137" spans="2:12" ht="18" customHeight="1" x14ac:dyDescent="0.25">
      <c r="B137" s="51"/>
      <c r="C137" s="52"/>
      <c r="D137" s="53"/>
      <c r="E137" s="54"/>
      <c r="F137" s="54"/>
      <c r="G137" s="44"/>
      <c r="H137" s="21">
        <f t="shared" si="10"/>
        <v>0</v>
      </c>
      <c r="I137" s="48">
        <f t="shared" ref="I137:I155" si="11">H137*0.0086</f>
        <v>0</v>
      </c>
      <c r="J137" s="49"/>
      <c r="K137" s="50"/>
      <c r="L137" s="31"/>
    </row>
    <row r="138" spans="2:12" ht="18" customHeight="1" x14ac:dyDescent="0.25">
      <c r="B138" s="51"/>
      <c r="C138" s="52"/>
      <c r="D138" s="53"/>
      <c r="E138" s="54"/>
      <c r="F138" s="54"/>
      <c r="G138" s="44"/>
      <c r="H138" s="21">
        <f t="shared" si="10"/>
        <v>0</v>
      </c>
      <c r="I138" s="48">
        <f t="shared" si="11"/>
        <v>0</v>
      </c>
      <c r="J138" s="49"/>
      <c r="K138" s="50"/>
      <c r="L138" s="31"/>
    </row>
    <row r="139" spans="2:12" ht="18" customHeight="1" x14ac:dyDescent="0.25">
      <c r="B139" s="51"/>
      <c r="C139" s="52"/>
      <c r="D139" s="53"/>
      <c r="E139" s="54"/>
      <c r="F139" s="54"/>
      <c r="G139" s="44"/>
      <c r="H139" s="21">
        <f t="shared" si="10"/>
        <v>0</v>
      </c>
      <c r="I139" s="48">
        <f t="shared" si="11"/>
        <v>0</v>
      </c>
      <c r="J139" s="49"/>
      <c r="K139" s="50"/>
      <c r="L139" s="31"/>
    </row>
    <row r="140" spans="2:12" ht="18" customHeight="1" x14ac:dyDescent="0.25">
      <c r="B140" s="51"/>
      <c r="C140" s="52"/>
      <c r="D140" s="53"/>
      <c r="E140" s="54"/>
      <c r="F140" s="54"/>
      <c r="G140" s="44"/>
      <c r="H140" s="21">
        <f t="shared" si="10"/>
        <v>0</v>
      </c>
      <c r="I140" s="48">
        <f t="shared" si="11"/>
        <v>0</v>
      </c>
      <c r="J140" s="49"/>
      <c r="K140" s="50"/>
      <c r="L140" s="31"/>
    </row>
    <row r="141" spans="2:12" ht="18" customHeight="1" x14ac:dyDescent="0.25">
      <c r="B141" s="51"/>
      <c r="C141" s="52"/>
      <c r="D141" s="53"/>
      <c r="E141" s="54"/>
      <c r="F141" s="54"/>
      <c r="G141" s="44"/>
      <c r="H141" s="21">
        <f t="shared" si="10"/>
        <v>0</v>
      </c>
      <c r="I141" s="48">
        <f t="shared" si="11"/>
        <v>0</v>
      </c>
      <c r="J141" s="49"/>
      <c r="K141" s="50"/>
      <c r="L141" s="31"/>
    </row>
    <row r="142" spans="2:12" ht="18" customHeight="1" x14ac:dyDescent="0.25">
      <c r="B142" s="51"/>
      <c r="C142" s="52"/>
      <c r="D142" s="53"/>
      <c r="E142" s="54"/>
      <c r="F142" s="54"/>
      <c r="G142" s="44"/>
      <c r="H142" s="21">
        <f t="shared" si="10"/>
        <v>0</v>
      </c>
      <c r="I142" s="48">
        <f t="shared" si="11"/>
        <v>0</v>
      </c>
      <c r="J142" s="49"/>
      <c r="K142" s="50"/>
      <c r="L142" s="31"/>
    </row>
    <row r="143" spans="2:12" ht="18" customHeight="1" x14ac:dyDescent="0.25">
      <c r="B143" s="51"/>
      <c r="C143" s="52"/>
      <c r="D143" s="53"/>
      <c r="E143" s="54"/>
      <c r="F143" s="54"/>
      <c r="G143" s="44"/>
      <c r="H143" s="21">
        <f t="shared" si="10"/>
        <v>0</v>
      </c>
      <c r="I143" s="48">
        <f t="shared" si="11"/>
        <v>0</v>
      </c>
      <c r="J143" s="49"/>
      <c r="K143" s="50"/>
      <c r="L143" s="31"/>
    </row>
    <row r="144" spans="2:12" ht="18" customHeight="1" x14ac:dyDescent="0.25">
      <c r="B144" s="51"/>
      <c r="C144" s="52"/>
      <c r="D144" s="53"/>
      <c r="E144" s="54"/>
      <c r="F144" s="54"/>
      <c r="G144" s="44"/>
      <c r="H144" s="21">
        <f t="shared" si="10"/>
        <v>0</v>
      </c>
      <c r="I144" s="48">
        <f t="shared" si="11"/>
        <v>0</v>
      </c>
      <c r="J144" s="49"/>
      <c r="K144" s="50"/>
      <c r="L144" s="31"/>
    </row>
    <row r="145" spans="2:12" ht="18" customHeight="1" x14ac:dyDescent="0.25">
      <c r="B145" s="51"/>
      <c r="C145" s="52"/>
      <c r="D145" s="53"/>
      <c r="E145" s="54"/>
      <c r="F145" s="54"/>
      <c r="G145" s="44"/>
      <c r="H145" s="21">
        <f t="shared" si="10"/>
        <v>0</v>
      </c>
      <c r="I145" s="48">
        <f t="shared" si="11"/>
        <v>0</v>
      </c>
      <c r="J145" s="49"/>
      <c r="K145" s="50"/>
      <c r="L145" s="31"/>
    </row>
    <row r="146" spans="2:12" ht="18" customHeight="1" x14ac:dyDescent="0.25">
      <c r="B146" s="51"/>
      <c r="C146" s="52"/>
      <c r="D146" s="53"/>
      <c r="E146" s="54"/>
      <c r="F146" s="54"/>
      <c r="G146" s="44"/>
      <c r="H146" s="21">
        <f t="shared" si="10"/>
        <v>0</v>
      </c>
      <c r="I146" s="48">
        <f t="shared" si="11"/>
        <v>0</v>
      </c>
      <c r="J146" s="49"/>
      <c r="K146" s="50"/>
      <c r="L146" s="31"/>
    </row>
    <row r="147" spans="2:12" ht="18" customHeight="1" x14ac:dyDescent="0.25">
      <c r="B147" s="51"/>
      <c r="C147" s="52"/>
      <c r="D147" s="53"/>
      <c r="E147" s="54"/>
      <c r="F147" s="54"/>
      <c r="G147" s="44"/>
      <c r="H147" s="21">
        <f t="shared" si="10"/>
        <v>0</v>
      </c>
      <c r="I147" s="48">
        <f t="shared" si="11"/>
        <v>0</v>
      </c>
      <c r="J147" s="49"/>
      <c r="K147" s="50"/>
      <c r="L147" s="31"/>
    </row>
    <row r="148" spans="2:12" ht="18" customHeight="1" x14ac:dyDescent="0.25">
      <c r="B148" s="51"/>
      <c r="C148" s="52"/>
      <c r="D148" s="53"/>
      <c r="E148" s="54"/>
      <c r="F148" s="54"/>
      <c r="G148" s="44"/>
      <c r="H148" s="21">
        <f t="shared" si="10"/>
        <v>0</v>
      </c>
      <c r="I148" s="48">
        <f t="shared" si="11"/>
        <v>0</v>
      </c>
      <c r="J148" s="49"/>
      <c r="K148" s="50"/>
      <c r="L148" s="31"/>
    </row>
    <row r="149" spans="2:12" ht="18" customHeight="1" x14ac:dyDescent="0.25">
      <c r="B149" s="51"/>
      <c r="C149" s="52"/>
      <c r="D149" s="53"/>
      <c r="E149" s="54"/>
      <c r="F149" s="54"/>
      <c r="G149" s="44"/>
      <c r="H149" s="21">
        <f t="shared" si="10"/>
        <v>0</v>
      </c>
      <c r="I149" s="48">
        <f t="shared" si="11"/>
        <v>0</v>
      </c>
      <c r="J149" s="49"/>
      <c r="K149" s="50"/>
      <c r="L149" s="31"/>
    </row>
    <row r="150" spans="2:12" ht="18" customHeight="1" x14ac:dyDescent="0.25">
      <c r="B150" s="51"/>
      <c r="C150" s="52"/>
      <c r="D150" s="53"/>
      <c r="E150" s="54"/>
      <c r="F150" s="54"/>
      <c r="G150" s="44"/>
      <c r="H150" s="21">
        <f t="shared" si="10"/>
        <v>0</v>
      </c>
      <c r="I150" s="48">
        <f t="shared" si="11"/>
        <v>0</v>
      </c>
      <c r="J150" s="49"/>
      <c r="K150" s="50"/>
      <c r="L150" s="31"/>
    </row>
    <row r="151" spans="2:12" ht="18" customHeight="1" x14ac:dyDescent="0.25">
      <c r="B151" s="51"/>
      <c r="C151" s="52"/>
      <c r="D151" s="53"/>
      <c r="E151" s="54"/>
      <c r="F151" s="54"/>
      <c r="G151" s="44"/>
      <c r="H151" s="21">
        <f t="shared" si="10"/>
        <v>0</v>
      </c>
      <c r="I151" s="48">
        <f t="shared" si="11"/>
        <v>0</v>
      </c>
      <c r="J151" s="49"/>
      <c r="K151" s="50"/>
      <c r="L151" s="31"/>
    </row>
    <row r="152" spans="2:12" ht="18" customHeight="1" x14ac:dyDescent="0.25">
      <c r="B152" s="51"/>
      <c r="C152" s="52"/>
      <c r="D152" s="53"/>
      <c r="E152" s="54"/>
      <c r="F152" s="54"/>
      <c r="G152" s="44"/>
      <c r="H152" s="21">
        <f t="shared" si="10"/>
        <v>0</v>
      </c>
      <c r="I152" s="48">
        <f t="shared" si="11"/>
        <v>0</v>
      </c>
      <c r="J152" s="49"/>
      <c r="K152" s="50"/>
      <c r="L152" s="31"/>
    </row>
    <row r="153" spans="2:12" ht="18" customHeight="1" x14ac:dyDescent="0.25">
      <c r="B153" s="51"/>
      <c r="C153" s="52"/>
      <c r="D153" s="53"/>
      <c r="E153" s="54"/>
      <c r="F153" s="54"/>
      <c r="G153" s="44"/>
      <c r="H153" s="21">
        <f t="shared" si="10"/>
        <v>0</v>
      </c>
      <c r="I153" s="48">
        <f t="shared" si="11"/>
        <v>0</v>
      </c>
      <c r="J153" s="49"/>
      <c r="K153" s="50"/>
      <c r="L153" s="31"/>
    </row>
    <row r="154" spans="2:12" ht="18" customHeight="1" x14ac:dyDescent="0.25">
      <c r="B154" s="51"/>
      <c r="C154" s="52"/>
      <c r="D154" s="53"/>
      <c r="E154" s="54"/>
      <c r="F154" s="54"/>
      <c r="G154" s="44"/>
      <c r="H154" s="21">
        <f t="shared" si="10"/>
        <v>0</v>
      </c>
      <c r="I154" s="48">
        <f t="shared" si="11"/>
        <v>0</v>
      </c>
      <c r="J154" s="49"/>
      <c r="K154" s="50"/>
      <c r="L154" s="31"/>
    </row>
    <row r="155" spans="2:12" ht="18" customHeight="1" x14ac:dyDescent="0.25">
      <c r="B155" s="51"/>
      <c r="C155" s="52"/>
      <c r="D155" s="53"/>
      <c r="E155" s="54"/>
      <c r="F155" s="54"/>
      <c r="G155" s="44"/>
      <c r="H155" s="21">
        <f t="shared" si="10"/>
        <v>0</v>
      </c>
      <c r="I155" s="48">
        <f t="shared" si="11"/>
        <v>0</v>
      </c>
      <c r="J155" s="49"/>
      <c r="K155" s="50"/>
      <c r="L155" s="31"/>
    </row>
    <row r="156" spans="2:12" ht="20.100000000000001" customHeight="1" x14ac:dyDescent="0.25">
      <c r="B156" s="55" t="s">
        <v>33</v>
      </c>
      <c r="C156" s="56"/>
      <c r="D156" s="56"/>
      <c r="E156" s="56"/>
      <c r="F156" s="56"/>
      <c r="G156" s="56"/>
      <c r="H156" s="57"/>
      <c r="I156" s="67">
        <f>MIN(5,ROUND(SUM(I136:K155),2))</f>
        <v>0</v>
      </c>
      <c r="J156" s="68"/>
      <c r="K156" s="69"/>
      <c r="L156" s="31"/>
    </row>
    <row r="157" spans="2:12" ht="39" customHeight="1" x14ac:dyDescent="0.25">
      <c r="B157" s="58" t="s">
        <v>28</v>
      </c>
      <c r="C157" s="59"/>
      <c r="D157" s="59"/>
      <c r="E157" s="59"/>
      <c r="F157" s="59"/>
      <c r="G157" s="59"/>
      <c r="H157" s="59"/>
      <c r="I157" s="59"/>
      <c r="J157" s="59"/>
      <c r="K157" s="60"/>
      <c r="L157" s="31"/>
    </row>
    <row r="158" spans="2:12" ht="87.75" customHeight="1" x14ac:dyDescent="0.25">
      <c r="B158" s="61" t="s">
        <v>12</v>
      </c>
      <c r="C158" s="62"/>
      <c r="D158" s="63"/>
      <c r="E158" s="61" t="s">
        <v>11</v>
      </c>
      <c r="F158" s="63"/>
      <c r="G158" s="27"/>
      <c r="H158" s="25" t="s">
        <v>2</v>
      </c>
      <c r="I158" s="81" t="s">
        <v>3</v>
      </c>
      <c r="J158" s="82"/>
      <c r="K158" s="83"/>
      <c r="L158" s="31"/>
    </row>
    <row r="159" spans="2:12" ht="18" customHeight="1" x14ac:dyDescent="0.25">
      <c r="B159" s="51"/>
      <c r="C159" s="52"/>
      <c r="D159" s="53"/>
      <c r="E159" s="54"/>
      <c r="F159" s="54"/>
      <c r="G159" s="28"/>
      <c r="H159" s="21">
        <f t="shared" ref="H159:H178" si="12">IF(B159="",0,IF((IF(E159&gt;DATE(YEAR(E159),10,31),DATE(YEAR(E159),10,31),E159)-IF(B159&lt;DATE(YEAR(B159),6,1),DATE(YEAR(B159),6,1),B159)+1)&gt;137,137,IF(E159&gt;DATE(YEAR(E159),10,31),DATE(YEAR(E159),10,31),E159)-IF(B159&lt;DATE(YEAR(B159),6,1),DATE(YEAR(B159),6,1),B159)+1))</f>
        <v>0</v>
      </c>
      <c r="I159" s="48">
        <f>H159*0.0064</f>
        <v>0</v>
      </c>
      <c r="J159" s="49"/>
      <c r="K159" s="50"/>
      <c r="L159" s="31"/>
    </row>
    <row r="160" spans="2:12" ht="18" customHeight="1" x14ac:dyDescent="0.25">
      <c r="B160" s="51"/>
      <c r="C160" s="52"/>
      <c r="D160" s="53"/>
      <c r="E160" s="54"/>
      <c r="F160" s="54"/>
      <c r="G160" s="28"/>
      <c r="H160" s="21">
        <f t="shared" si="12"/>
        <v>0</v>
      </c>
      <c r="I160" s="48">
        <f t="shared" ref="I160:I178" si="13">H160*0.0064</f>
        <v>0</v>
      </c>
      <c r="J160" s="49"/>
      <c r="K160" s="50"/>
      <c r="L160" s="31"/>
    </row>
    <row r="161" spans="2:12" ht="18" customHeight="1" x14ac:dyDescent="0.25">
      <c r="B161" s="51"/>
      <c r="C161" s="52"/>
      <c r="D161" s="53"/>
      <c r="E161" s="54"/>
      <c r="F161" s="54"/>
      <c r="G161" s="28"/>
      <c r="H161" s="21">
        <f t="shared" si="12"/>
        <v>0</v>
      </c>
      <c r="I161" s="48">
        <f t="shared" si="13"/>
        <v>0</v>
      </c>
      <c r="J161" s="49"/>
      <c r="K161" s="50"/>
      <c r="L161" s="31"/>
    </row>
    <row r="162" spans="2:12" ht="18" customHeight="1" x14ac:dyDescent="0.25">
      <c r="B162" s="51"/>
      <c r="C162" s="52"/>
      <c r="D162" s="53"/>
      <c r="E162" s="54"/>
      <c r="F162" s="54"/>
      <c r="G162" s="28"/>
      <c r="H162" s="21">
        <f t="shared" si="12"/>
        <v>0</v>
      </c>
      <c r="I162" s="48">
        <f t="shared" si="13"/>
        <v>0</v>
      </c>
      <c r="J162" s="49"/>
      <c r="K162" s="50"/>
      <c r="L162" s="31"/>
    </row>
    <row r="163" spans="2:12" ht="18" customHeight="1" x14ac:dyDescent="0.25">
      <c r="B163" s="51"/>
      <c r="C163" s="52"/>
      <c r="D163" s="53"/>
      <c r="E163" s="54"/>
      <c r="F163" s="54"/>
      <c r="G163" s="28"/>
      <c r="H163" s="21">
        <f t="shared" si="12"/>
        <v>0</v>
      </c>
      <c r="I163" s="48">
        <f t="shared" si="13"/>
        <v>0</v>
      </c>
      <c r="J163" s="49"/>
      <c r="K163" s="50"/>
      <c r="L163" s="31"/>
    </row>
    <row r="164" spans="2:12" ht="18" customHeight="1" x14ac:dyDescent="0.25">
      <c r="B164" s="51"/>
      <c r="C164" s="52"/>
      <c r="D164" s="53"/>
      <c r="E164" s="54"/>
      <c r="F164" s="54"/>
      <c r="G164" s="28"/>
      <c r="H164" s="21">
        <f t="shared" si="12"/>
        <v>0</v>
      </c>
      <c r="I164" s="48">
        <f t="shared" si="13"/>
        <v>0</v>
      </c>
      <c r="J164" s="49"/>
      <c r="K164" s="50"/>
      <c r="L164" s="31"/>
    </row>
    <row r="165" spans="2:12" ht="18" customHeight="1" x14ac:dyDescent="0.25">
      <c r="B165" s="51"/>
      <c r="C165" s="52"/>
      <c r="D165" s="53"/>
      <c r="E165" s="54"/>
      <c r="F165" s="54"/>
      <c r="G165" s="28"/>
      <c r="H165" s="21">
        <f t="shared" si="12"/>
        <v>0</v>
      </c>
      <c r="I165" s="48">
        <f t="shared" si="13"/>
        <v>0</v>
      </c>
      <c r="J165" s="49"/>
      <c r="K165" s="50"/>
    </row>
    <row r="166" spans="2:12" ht="18" customHeight="1" x14ac:dyDescent="0.25">
      <c r="B166" s="51"/>
      <c r="C166" s="52"/>
      <c r="D166" s="53"/>
      <c r="E166" s="54"/>
      <c r="F166" s="54"/>
      <c r="G166" s="28"/>
      <c r="H166" s="21">
        <f t="shared" si="12"/>
        <v>0</v>
      </c>
      <c r="I166" s="48">
        <f t="shared" si="13"/>
        <v>0</v>
      </c>
      <c r="J166" s="49"/>
      <c r="K166" s="50"/>
    </row>
    <row r="167" spans="2:12" ht="18" customHeight="1" x14ac:dyDescent="0.25">
      <c r="B167" s="51"/>
      <c r="C167" s="52"/>
      <c r="D167" s="53"/>
      <c r="E167" s="54"/>
      <c r="F167" s="54"/>
      <c r="G167" s="28"/>
      <c r="H167" s="21">
        <f t="shared" si="12"/>
        <v>0</v>
      </c>
      <c r="I167" s="48">
        <f t="shared" si="13"/>
        <v>0</v>
      </c>
      <c r="J167" s="49"/>
      <c r="K167" s="50"/>
    </row>
    <row r="168" spans="2:12" ht="18" customHeight="1" x14ac:dyDescent="0.25">
      <c r="B168" s="51"/>
      <c r="C168" s="52"/>
      <c r="D168" s="53"/>
      <c r="E168" s="54"/>
      <c r="F168" s="54"/>
      <c r="G168" s="28"/>
      <c r="H168" s="21">
        <f t="shared" si="12"/>
        <v>0</v>
      </c>
      <c r="I168" s="48">
        <f t="shared" si="13"/>
        <v>0</v>
      </c>
      <c r="J168" s="49"/>
      <c r="K168" s="50"/>
    </row>
    <row r="169" spans="2:12" ht="18" customHeight="1" x14ac:dyDescent="0.25">
      <c r="B169" s="51"/>
      <c r="C169" s="52"/>
      <c r="D169" s="53"/>
      <c r="E169" s="54"/>
      <c r="F169" s="54"/>
      <c r="G169" s="28"/>
      <c r="H169" s="21">
        <f t="shared" si="12"/>
        <v>0</v>
      </c>
      <c r="I169" s="48">
        <f t="shared" si="13"/>
        <v>0</v>
      </c>
      <c r="J169" s="49"/>
      <c r="K169" s="50"/>
    </row>
    <row r="170" spans="2:12" ht="18" customHeight="1" x14ac:dyDescent="0.25">
      <c r="B170" s="51"/>
      <c r="C170" s="52"/>
      <c r="D170" s="53"/>
      <c r="E170" s="54"/>
      <c r="F170" s="54"/>
      <c r="G170" s="28"/>
      <c r="H170" s="21">
        <f t="shared" si="12"/>
        <v>0</v>
      </c>
      <c r="I170" s="48">
        <f t="shared" si="13"/>
        <v>0</v>
      </c>
      <c r="J170" s="49"/>
      <c r="K170" s="50"/>
    </row>
    <row r="171" spans="2:12" ht="18" customHeight="1" x14ac:dyDescent="0.25">
      <c r="B171" s="51"/>
      <c r="C171" s="52"/>
      <c r="D171" s="53"/>
      <c r="E171" s="54"/>
      <c r="F171" s="54"/>
      <c r="G171" s="28"/>
      <c r="H171" s="21">
        <f t="shared" si="12"/>
        <v>0</v>
      </c>
      <c r="I171" s="48">
        <f t="shared" si="13"/>
        <v>0</v>
      </c>
      <c r="J171" s="49"/>
      <c r="K171" s="50"/>
    </row>
    <row r="172" spans="2:12" ht="18" customHeight="1" x14ac:dyDescent="0.25">
      <c r="B172" s="51"/>
      <c r="C172" s="52"/>
      <c r="D172" s="53"/>
      <c r="E172" s="54"/>
      <c r="F172" s="54"/>
      <c r="G172" s="28"/>
      <c r="H172" s="21">
        <f t="shared" si="12"/>
        <v>0</v>
      </c>
      <c r="I172" s="48">
        <f t="shared" si="13"/>
        <v>0</v>
      </c>
      <c r="J172" s="49"/>
      <c r="K172" s="50"/>
    </row>
    <row r="173" spans="2:12" ht="18" customHeight="1" x14ac:dyDescent="0.25">
      <c r="B173" s="51"/>
      <c r="C173" s="52"/>
      <c r="D173" s="53"/>
      <c r="E173" s="54"/>
      <c r="F173" s="54"/>
      <c r="G173" s="28"/>
      <c r="H173" s="21">
        <f t="shared" si="12"/>
        <v>0</v>
      </c>
      <c r="I173" s="48">
        <f t="shared" si="13"/>
        <v>0</v>
      </c>
      <c r="J173" s="49"/>
      <c r="K173" s="50"/>
    </row>
    <row r="174" spans="2:12" ht="18" customHeight="1" x14ac:dyDescent="0.25">
      <c r="B174" s="51"/>
      <c r="C174" s="52"/>
      <c r="D174" s="53"/>
      <c r="E174" s="54"/>
      <c r="F174" s="54"/>
      <c r="G174" s="28"/>
      <c r="H174" s="21">
        <f t="shared" si="12"/>
        <v>0</v>
      </c>
      <c r="I174" s="48">
        <f t="shared" si="13"/>
        <v>0</v>
      </c>
      <c r="J174" s="49"/>
      <c r="K174" s="50"/>
    </row>
    <row r="175" spans="2:12" ht="18" customHeight="1" x14ac:dyDescent="0.25">
      <c r="B175" s="51"/>
      <c r="C175" s="52"/>
      <c r="D175" s="53"/>
      <c r="E175" s="54"/>
      <c r="F175" s="54"/>
      <c r="G175" s="28"/>
      <c r="H175" s="21">
        <f t="shared" si="12"/>
        <v>0</v>
      </c>
      <c r="I175" s="48">
        <f t="shared" si="13"/>
        <v>0</v>
      </c>
      <c r="J175" s="49"/>
      <c r="K175" s="50"/>
    </row>
    <row r="176" spans="2:12" ht="18" customHeight="1" x14ac:dyDescent="0.25">
      <c r="B176" s="51"/>
      <c r="C176" s="52"/>
      <c r="D176" s="53"/>
      <c r="E176" s="54"/>
      <c r="F176" s="54"/>
      <c r="G176" s="28"/>
      <c r="H176" s="21">
        <f t="shared" si="12"/>
        <v>0</v>
      </c>
      <c r="I176" s="48">
        <f t="shared" si="13"/>
        <v>0</v>
      </c>
      <c r="J176" s="49"/>
      <c r="K176" s="50"/>
    </row>
    <row r="177" spans="2:11" ht="18" customHeight="1" x14ac:dyDescent="0.25">
      <c r="B177" s="51"/>
      <c r="C177" s="52"/>
      <c r="D177" s="53"/>
      <c r="E177" s="54"/>
      <c r="F177" s="54"/>
      <c r="G177" s="28"/>
      <c r="H177" s="21">
        <f t="shared" si="12"/>
        <v>0</v>
      </c>
      <c r="I177" s="48">
        <f t="shared" si="13"/>
        <v>0</v>
      </c>
      <c r="J177" s="49"/>
      <c r="K177" s="50"/>
    </row>
    <row r="178" spans="2:11" ht="18" customHeight="1" x14ac:dyDescent="0.25">
      <c r="B178" s="51"/>
      <c r="C178" s="52"/>
      <c r="D178" s="53"/>
      <c r="E178" s="54"/>
      <c r="F178" s="54"/>
      <c r="G178" s="28"/>
      <c r="H178" s="21">
        <f t="shared" si="12"/>
        <v>0</v>
      </c>
      <c r="I178" s="48">
        <f t="shared" si="13"/>
        <v>0</v>
      </c>
      <c r="J178" s="49"/>
      <c r="K178" s="50"/>
    </row>
    <row r="179" spans="2:11" ht="20.100000000000001" customHeight="1" x14ac:dyDescent="0.25">
      <c r="B179" s="55" t="s">
        <v>33</v>
      </c>
      <c r="C179" s="56"/>
      <c r="D179" s="56"/>
      <c r="E179" s="56"/>
      <c r="F179" s="56"/>
      <c r="G179" s="56"/>
      <c r="H179" s="57"/>
      <c r="I179" s="67">
        <f>MIN(5,ROUND(SUM(I159:K178),2))</f>
        <v>0</v>
      </c>
      <c r="J179" s="68"/>
      <c r="K179" s="69"/>
    </row>
    <row r="180" spans="2:11" ht="44.25" customHeight="1" x14ac:dyDescent="0.25">
      <c r="B180" s="58" t="s">
        <v>29</v>
      </c>
      <c r="C180" s="59"/>
      <c r="D180" s="59"/>
      <c r="E180" s="59"/>
      <c r="F180" s="59"/>
      <c r="G180" s="59"/>
      <c r="H180" s="59"/>
      <c r="I180" s="59"/>
      <c r="J180" s="59"/>
      <c r="K180" s="60"/>
    </row>
    <row r="181" spans="2:11" ht="87.75" customHeight="1" x14ac:dyDescent="0.25">
      <c r="B181" s="61" t="s">
        <v>13</v>
      </c>
      <c r="C181" s="62"/>
      <c r="D181" s="63"/>
      <c r="E181" s="61" t="s">
        <v>10</v>
      </c>
      <c r="F181" s="63"/>
      <c r="G181" s="27"/>
      <c r="H181" s="25" t="s">
        <v>2</v>
      </c>
      <c r="I181" s="81" t="s">
        <v>3</v>
      </c>
      <c r="J181" s="82"/>
      <c r="K181" s="83"/>
    </row>
    <row r="182" spans="2:11" ht="18" customHeight="1" x14ac:dyDescent="0.25">
      <c r="B182" s="51"/>
      <c r="C182" s="52"/>
      <c r="D182" s="53"/>
      <c r="E182" s="54"/>
      <c r="F182" s="54"/>
      <c r="G182" s="28"/>
      <c r="H182" s="21">
        <f t="shared" ref="H182:H201" si="14">IF(B182="",0,IF((IF(E182&gt;DATE(YEAR(E182),4,30),DATE(YEAR(E182),4,30),E182)-IF(B182&lt;DATE(YEAR(B182),2,1),DATE(YEAR(B182),2,1),B182)+1)&gt;75,75,IF(E182&gt;DATE(YEAR(E182),4,30),DATE(YEAR(E182),4,30),E182)-IF(B182&lt;DATE(YEAR(B182),2,1),DATE(YEAR(B182),2,1),B182)+1))</f>
        <v>0</v>
      </c>
      <c r="I182" s="48">
        <f>H182*0.0064</f>
        <v>0</v>
      </c>
      <c r="J182" s="49"/>
      <c r="K182" s="50"/>
    </row>
    <row r="183" spans="2:11" ht="18" customHeight="1" x14ac:dyDescent="0.25">
      <c r="B183" s="51"/>
      <c r="C183" s="52"/>
      <c r="D183" s="53"/>
      <c r="E183" s="54"/>
      <c r="F183" s="54"/>
      <c r="G183" s="28"/>
      <c r="H183" s="21">
        <f t="shared" si="14"/>
        <v>0</v>
      </c>
      <c r="I183" s="48">
        <f t="shared" ref="I183:I201" si="15">H183*0.0064</f>
        <v>0</v>
      </c>
      <c r="J183" s="49"/>
      <c r="K183" s="50"/>
    </row>
    <row r="184" spans="2:11" ht="18" customHeight="1" x14ac:dyDescent="0.25">
      <c r="B184" s="51"/>
      <c r="C184" s="52"/>
      <c r="D184" s="53"/>
      <c r="E184" s="54"/>
      <c r="F184" s="54"/>
      <c r="G184" s="28"/>
      <c r="H184" s="21">
        <f t="shared" si="14"/>
        <v>0</v>
      </c>
      <c r="I184" s="48">
        <f t="shared" si="15"/>
        <v>0</v>
      </c>
      <c r="J184" s="49"/>
      <c r="K184" s="50"/>
    </row>
    <row r="185" spans="2:11" ht="18" customHeight="1" x14ac:dyDescent="0.25">
      <c r="B185" s="51"/>
      <c r="C185" s="52"/>
      <c r="D185" s="53"/>
      <c r="E185" s="54"/>
      <c r="F185" s="54"/>
      <c r="G185" s="28"/>
      <c r="H185" s="21">
        <f t="shared" si="14"/>
        <v>0</v>
      </c>
      <c r="I185" s="48">
        <f t="shared" si="15"/>
        <v>0</v>
      </c>
      <c r="J185" s="49"/>
      <c r="K185" s="50"/>
    </row>
    <row r="186" spans="2:11" ht="18" customHeight="1" x14ac:dyDescent="0.25">
      <c r="B186" s="51"/>
      <c r="C186" s="52"/>
      <c r="D186" s="53"/>
      <c r="E186" s="54"/>
      <c r="F186" s="54"/>
      <c r="G186" s="28"/>
      <c r="H186" s="21">
        <f t="shared" si="14"/>
        <v>0</v>
      </c>
      <c r="I186" s="48">
        <f t="shared" si="15"/>
        <v>0</v>
      </c>
      <c r="J186" s="49"/>
      <c r="K186" s="50"/>
    </row>
    <row r="187" spans="2:11" ht="18" customHeight="1" x14ac:dyDescent="0.25">
      <c r="B187" s="51"/>
      <c r="C187" s="52"/>
      <c r="D187" s="53"/>
      <c r="E187" s="54"/>
      <c r="F187" s="54"/>
      <c r="G187" s="28"/>
      <c r="H187" s="21">
        <f t="shared" si="14"/>
        <v>0</v>
      </c>
      <c r="I187" s="48">
        <f t="shared" si="15"/>
        <v>0</v>
      </c>
      <c r="J187" s="49"/>
      <c r="K187" s="50"/>
    </row>
    <row r="188" spans="2:11" ht="18" customHeight="1" x14ac:dyDescent="0.25">
      <c r="B188" s="51"/>
      <c r="C188" s="52"/>
      <c r="D188" s="53"/>
      <c r="E188" s="54"/>
      <c r="F188" s="54"/>
      <c r="G188" s="28"/>
      <c r="H188" s="21">
        <f t="shared" si="14"/>
        <v>0</v>
      </c>
      <c r="I188" s="48">
        <f t="shared" si="15"/>
        <v>0</v>
      </c>
      <c r="J188" s="49"/>
      <c r="K188" s="50"/>
    </row>
    <row r="189" spans="2:11" ht="18" customHeight="1" x14ac:dyDescent="0.25">
      <c r="B189" s="51"/>
      <c r="C189" s="52"/>
      <c r="D189" s="53"/>
      <c r="E189" s="54"/>
      <c r="F189" s="54"/>
      <c r="G189" s="28"/>
      <c r="H189" s="21">
        <f t="shared" si="14"/>
        <v>0</v>
      </c>
      <c r="I189" s="48">
        <f t="shared" si="15"/>
        <v>0</v>
      </c>
      <c r="J189" s="49"/>
      <c r="K189" s="50"/>
    </row>
    <row r="190" spans="2:11" ht="18" customHeight="1" x14ac:dyDescent="0.25">
      <c r="B190" s="51"/>
      <c r="C190" s="52"/>
      <c r="D190" s="53"/>
      <c r="E190" s="54"/>
      <c r="F190" s="54"/>
      <c r="G190" s="28"/>
      <c r="H190" s="21">
        <f t="shared" si="14"/>
        <v>0</v>
      </c>
      <c r="I190" s="48">
        <f t="shared" si="15"/>
        <v>0</v>
      </c>
      <c r="J190" s="49"/>
      <c r="K190" s="50"/>
    </row>
    <row r="191" spans="2:11" ht="18" customHeight="1" x14ac:dyDescent="0.25">
      <c r="B191" s="51"/>
      <c r="C191" s="52"/>
      <c r="D191" s="53"/>
      <c r="E191" s="54"/>
      <c r="F191" s="54"/>
      <c r="G191" s="28"/>
      <c r="H191" s="21">
        <f t="shared" si="14"/>
        <v>0</v>
      </c>
      <c r="I191" s="48">
        <f t="shared" si="15"/>
        <v>0</v>
      </c>
      <c r="J191" s="49"/>
      <c r="K191" s="50"/>
    </row>
    <row r="192" spans="2:11" ht="18" customHeight="1" x14ac:dyDescent="0.25">
      <c r="B192" s="51"/>
      <c r="C192" s="52"/>
      <c r="D192" s="53"/>
      <c r="E192" s="54"/>
      <c r="F192" s="54"/>
      <c r="G192" s="28"/>
      <c r="H192" s="21">
        <f t="shared" si="14"/>
        <v>0</v>
      </c>
      <c r="I192" s="48">
        <f t="shared" si="15"/>
        <v>0</v>
      </c>
      <c r="J192" s="49"/>
      <c r="K192" s="50"/>
    </row>
    <row r="193" spans="2:11" ht="18" customHeight="1" x14ac:dyDescent="0.25">
      <c r="B193" s="51"/>
      <c r="C193" s="52"/>
      <c r="D193" s="53"/>
      <c r="E193" s="54"/>
      <c r="F193" s="54"/>
      <c r="G193" s="28"/>
      <c r="H193" s="21">
        <f t="shared" si="14"/>
        <v>0</v>
      </c>
      <c r="I193" s="48">
        <f t="shared" si="15"/>
        <v>0</v>
      </c>
      <c r="J193" s="49"/>
      <c r="K193" s="50"/>
    </row>
    <row r="194" spans="2:11" ht="18" customHeight="1" x14ac:dyDescent="0.25">
      <c r="B194" s="51"/>
      <c r="C194" s="52"/>
      <c r="D194" s="53"/>
      <c r="E194" s="54"/>
      <c r="F194" s="54"/>
      <c r="G194" s="28"/>
      <c r="H194" s="21">
        <f t="shared" si="14"/>
        <v>0</v>
      </c>
      <c r="I194" s="48">
        <f t="shared" si="15"/>
        <v>0</v>
      </c>
      <c r="J194" s="49"/>
      <c r="K194" s="50"/>
    </row>
    <row r="195" spans="2:11" ht="18" customHeight="1" x14ac:dyDescent="0.25">
      <c r="B195" s="51"/>
      <c r="C195" s="52"/>
      <c r="D195" s="53"/>
      <c r="E195" s="54"/>
      <c r="F195" s="54"/>
      <c r="G195" s="28"/>
      <c r="H195" s="21">
        <f t="shared" si="14"/>
        <v>0</v>
      </c>
      <c r="I195" s="48">
        <f t="shared" si="15"/>
        <v>0</v>
      </c>
      <c r="J195" s="49"/>
      <c r="K195" s="50"/>
    </row>
    <row r="196" spans="2:11" ht="18" customHeight="1" x14ac:dyDescent="0.25">
      <c r="B196" s="51"/>
      <c r="C196" s="52"/>
      <c r="D196" s="53"/>
      <c r="E196" s="54"/>
      <c r="F196" s="54"/>
      <c r="G196" s="28"/>
      <c r="H196" s="21">
        <f t="shared" si="14"/>
        <v>0</v>
      </c>
      <c r="I196" s="48">
        <f t="shared" si="15"/>
        <v>0</v>
      </c>
      <c r="J196" s="49"/>
      <c r="K196" s="50"/>
    </row>
    <row r="197" spans="2:11" ht="18" customHeight="1" x14ac:dyDescent="0.25">
      <c r="B197" s="51"/>
      <c r="C197" s="52"/>
      <c r="D197" s="53"/>
      <c r="E197" s="54"/>
      <c r="F197" s="54"/>
      <c r="G197" s="28"/>
      <c r="H197" s="21">
        <f t="shared" si="14"/>
        <v>0</v>
      </c>
      <c r="I197" s="48">
        <f t="shared" si="15"/>
        <v>0</v>
      </c>
      <c r="J197" s="49"/>
      <c r="K197" s="50"/>
    </row>
    <row r="198" spans="2:11" ht="18" customHeight="1" x14ac:dyDescent="0.25">
      <c r="B198" s="51"/>
      <c r="C198" s="52"/>
      <c r="D198" s="53"/>
      <c r="E198" s="54"/>
      <c r="F198" s="54"/>
      <c r="G198" s="28"/>
      <c r="H198" s="21">
        <f t="shared" si="14"/>
        <v>0</v>
      </c>
      <c r="I198" s="48">
        <f t="shared" si="15"/>
        <v>0</v>
      </c>
      <c r="J198" s="49"/>
      <c r="K198" s="50"/>
    </row>
    <row r="199" spans="2:11" ht="18" customHeight="1" x14ac:dyDescent="0.25">
      <c r="B199" s="51"/>
      <c r="C199" s="52"/>
      <c r="D199" s="53"/>
      <c r="E199" s="54"/>
      <c r="F199" s="54"/>
      <c r="G199" s="28"/>
      <c r="H199" s="21">
        <f t="shared" si="14"/>
        <v>0</v>
      </c>
      <c r="I199" s="48">
        <f t="shared" si="15"/>
        <v>0</v>
      </c>
      <c r="J199" s="49"/>
      <c r="K199" s="50"/>
    </row>
    <row r="200" spans="2:11" ht="18" customHeight="1" x14ac:dyDescent="0.25">
      <c r="B200" s="51"/>
      <c r="C200" s="52"/>
      <c r="D200" s="53"/>
      <c r="E200" s="54"/>
      <c r="F200" s="54"/>
      <c r="G200" s="28"/>
      <c r="H200" s="21">
        <f t="shared" si="14"/>
        <v>0</v>
      </c>
      <c r="I200" s="48">
        <f t="shared" si="15"/>
        <v>0</v>
      </c>
      <c r="J200" s="49"/>
      <c r="K200" s="50"/>
    </row>
    <row r="201" spans="2:11" ht="18" customHeight="1" x14ac:dyDescent="0.25">
      <c r="B201" s="51"/>
      <c r="C201" s="52"/>
      <c r="D201" s="53"/>
      <c r="E201" s="54"/>
      <c r="F201" s="54"/>
      <c r="G201" s="28"/>
      <c r="H201" s="21">
        <f t="shared" si="14"/>
        <v>0</v>
      </c>
      <c r="I201" s="48">
        <f t="shared" si="15"/>
        <v>0</v>
      </c>
      <c r="J201" s="49"/>
      <c r="K201" s="50"/>
    </row>
    <row r="202" spans="2:11" ht="20.100000000000001" customHeight="1" x14ac:dyDescent="0.25">
      <c r="B202" s="55" t="s">
        <v>33</v>
      </c>
      <c r="C202" s="56"/>
      <c r="D202" s="56"/>
      <c r="E202" s="56"/>
      <c r="F202" s="56"/>
      <c r="G202" s="56"/>
      <c r="H202" s="57"/>
      <c r="I202" s="67">
        <f>MIN(5,ROUND(SUM(I182:K201),2))</f>
        <v>0</v>
      </c>
      <c r="J202" s="68"/>
      <c r="K202" s="69"/>
    </row>
    <row r="203" spans="2:11" ht="20.100000000000001" customHeight="1" x14ac:dyDescent="0.25">
      <c r="B203" s="93" t="s">
        <v>41</v>
      </c>
      <c r="C203" s="93"/>
      <c r="D203" s="93"/>
      <c r="E203" s="93"/>
      <c r="F203" s="93"/>
      <c r="G203" s="93"/>
      <c r="H203" s="93"/>
      <c r="I203" s="94">
        <f>MIN(5,ROUND(SUM(I202+I156+I133+I179),7))</f>
        <v>0</v>
      </c>
      <c r="J203" s="94"/>
      <c r="K203" s="94"/>
    </row>
    <row r="204" spans="2:11" ht="45.75" customHeight="1" x14ac:dyDescent="0.25">
      <c r="B204" s="58" t="s">
        <v>34</v>
      </c>
      <c r="C204" s="59"/>
      <c r="D204" s="59"/>
      <c r="E204" s="59"/>
      <c r="F204" s="59"/>
      <c r="G204" s="59"/>
      <c r="H204" s="59"/>
      <c r="I204" s="59"/>
      <c r="J204" s="59"/>
      <c r="K204" s="60"/>
    </row>
    <row r="205" spans="2:11" ht="93.75" customHeight="1" x14ac:dyDescent="0.25">
      <c r="B205" s="61" t="s">
        <v>12</v>
      </c>
      <c r="C205" s="62"/>
      <c r="D205" s="63"/>
      <c r="E205" s="61" t="s">
        <v>11</v>
      </c>
      <c r="F205" s="63"/>
      <c r="G205" s="27"/>
      <c r="H205" s="25" t="s">
        <v>2</v>
      </c>
      <c r="I205" s="81" t="s">
        <v>3</v>
      </c>
      <c r="J205" s="82"/>
      <c r="K205" s="83"/>
    </row>
    <row r="206" spans="2:11" ht="18" customHeight="1" x14ac:dyDescent="0.25">
      <c r="B206" s="51"/>
      <c r="C206" s="52"/>
      <c r="D206" s="53"/>
      <c r="E206" s="51"/>
      <c r="F206" s="52"/>
      <c r="G206" s="44"/>
      <c r="H206" s="43">
        <f t="shared" ref="H206:H211" si="16">IF(B206="",0,IF((IF(E206&gt;DATE(YEAR(E206),10,31),DATE(YEAR(E206),10,31),E206)-IF(B206&lt;DATE(YEAR(B206),6,1),DATE(YEAR(B206),6,1),B206)+1)&gt;137,137,IF(E206&gt;DATE(YEAR(E206),10,31),DATE(YEAR(E206),10,31),E206)-IF(B206&lt;DATE(YEAR(B206),6,1),DATE(YEAR(B206),6,1),B206)+1))</f>
        <v>0</v>
      </c>
      <c r="I206" s="48">
        <f>H206*0.0027</f>
        <v>0</v>
      </c>
      <c r="J206" s="49"/>
      <c r="K206" s="50"/>
    </row>
    <row r="207" spans="2:11" ht="18" customHeight="1" x14ac:dyDescent="0.25">
      <c r="B207" s="51"/>
      <c r="C207" s="52"/>
      <c r="D207" s="53"/>
      <c r="E207" s="51"/>
      <c r="F207" s="52"/>
      <c r="G207" s="44"/>
      <c r="H207" s="43">
        <f t="shared" si="16"/>
        <v>0</v>
      </c>
      <c r="I207" s="48">
        <f t="shared" ref="I207:I225" si="17">H207*0.0027</f>
        <v>0</v>
      </c>
      <c r="J207" s="49"/>
      <c r="K207" s="50"/>
    </row>
    <row r="208" spans="2:11" ht="18" customHeight="1" x14ac:dyDescent="0.25">
      <c r="B208" s="51"/>
      <c r="C208" s="52"/>
      <c r="D208" s="53"/>
      <c r="E208" s="51"/>
      <c r="F208" s="52"/>
      <c r="G208" s="44"/>
      <c r="H208" s="43">
        <f t="shared" si="16"/>
        <v>0</v>
      </c>
      <c r="I208" s="48">
        <f t="shared" si="17"/>
        <v>0</v>
      </c>
      <c r="J208" s="49"/>
      <c r="K208" s="50"/>
    </row>
    <row r="209" spans="2:11" ht="18" customHeight="1" x14ac:dyDescent="0.25">
      <c r="B209" s="51"/>
      <c r="C209" s="52"/>
      <c r="D209" s="53"/>
      <c r="E209" s="51"/>
      <c r="F209" s="52"/>
      <c r="G209" s="44"/>
      <c r="H209" s="43">
        <f t="shared" si="16"/>
        <v>0</v>
      </c>
      <c r="I209" s="48">
        <f t="shared" si="17"/>
        <v>0</v>
      </c>
      <c r="J209" s="49"/>
      <c r="K209" s="50"/>
    </row>
    <row r="210" spans="2:11" ht="18" customHeight="1" x14ac:dyDescent="0.25">
      <c r="B210" s="51"/>
      <c r="C210" s="52"/>
      <c r="D210" s="53"/>
      <c r="E210" s="51"/>
      <c r="F210" s="52"/>
      <c r="G210" s="44"/>
      <c r="H210" s="43">
        <f t="shared" si="16"/>
        <v>0</v>
      </c>
      <c r="I210" s="48">
        <f t="shared" si="17"/>
        <v>0</v>
      </c>
      <c r="J210" s="49"/>
      <c r="K210" s="50"/>
    </row>
    <row r="211" spans="2:11" ht="18" customHeight="1" x14ac:dyDescent="0.25">
      <c r="B211" s="51"/>
      <c r="C211" s="52"/>
      <c r="D211" s="53"/>
      <c r="E211" s="51"/>
      <c r="F211" s="52"/>
      <c r="G211" s="44"/>
      <c r="H211" s="43">
        <f t="shared" si="16"/>
        <v>0</v>
      </c>
      <c r="I211" s="48">
        <f t="shared" si="17"/>
        <v>0</v>
      </c>
      <c r="J211" s="49"/>
      <c r="K211" s="50"/>
    </row>
    <row r="212" spans="2:11" ht="18" customHeight="1" x14ac:dyDescent="0.25">
      <c r="B212" s="51"/>
      <c r="C212" s="52"/>
      <c r="D212" s="53"/>
      <c r="E212" s="51"/>
      <c r="F212" s="52"/>
      <c r="G212" s="44"/>
      <c r="H212" s="43">
        <f t="shared" ref="H212:H225" si="18">IF(B212="",0,IF((IF(E212&gt;DATE(YEAR(E212),10,31),DATE(YEAR(E212),10,31),E212)-IF(B212&lt;DATE(YEAR(B212),6,1),DATE(YEAR(B212),6,1),B212)+1)&gt;137,137,IF(E212&gt;DATE(YEAR(E212),10,31),DATE(YEAR(E212),10,31),E212)-IF(B212&lt;DATE(YEAR(B212),6,1),DATE(YEAR(B212),6,1),B212)+1))</f>
        <v>0</v>
      </c>
      <c r="I212" s="48">
        <f t="shared" si="17"/>
        <v>0</v>
      </c>
      <c r="J212" s="49"/>
      <c r="K212" s="50"/>
    </row>
    <row r="213" spans="2:11" ht="18" customHeight="1" x14ac:dyDescent="0.25">
      <c r="B213" s="51"/>
      <c r="C213" s="52"/>
      <c r="D213" s="53"/>
      <c r="E213" s="51"/>
      <c r="F213" s="52"/>
      <c r="G213" s="44"/>
      <c r="H213" s="43">
        <f t="shared" ref="H213:H214" si="19">IF(B213="",0,IF((IF(E213&gt;DATE(YEAR(E213),10,31),DATE(YEAR(E213),10,31),E213)-IF(B213&lt;DATE(YEAR(B213),6,1),DATE(YEAR(B213),6,1),B213)+1)&gt;137,137,IF(E213&gt;DATE(YEAR(E213),10,31),DATE(YEAR(E213),10,31),E213)-IF(B213&lt;DATE(YEAR(B213),6,1),DATE(YEAR(B213),6,1),B213)+1))</f>
        <v>0</v>
      </c>
      <c r="I213" s="48">
        <f t="shared" si="17"/>
        <v>0</v>
      </c>
      <c r="J213" s="49"/>
      <c r="K213" s="50"/>
    </row>
    <row r="214" spans="2:11" ht="18" customHeight="1" x14ac:dyDescent="0.25">
      <c r="B214" s="51"/>
      <c r="C214" s="52"/>
      <c r="D214" s="53"/>
      <c r="E214" s="51"/>
      <c r="F214" s="52"/>
      <c r="G214" s="44"/>
      <c r="H214" s="43">
        <f t="shared" si="19"/>
        <v>0</v>
      </c>
      <c r="I214" s="48">
        <f t="shared" si="17"/>
        <v>0</v>
      </c>
      <c r="J214" s="49"/>
      <c r="K214" s="50"/>
    </row>
    <row r="215" spans="2:11" ht="18" customHeight="1" x14ac:dyDescent="0.25">
      <c r="B215" s="51"/>
      <c r="C215" s="52"/>
      <c r="D215" s="53"/>
      <c r="E215" s="51"/>
      <c r="F215" s="52"/>
      <c r="G215" s="28"/>
      <c r="H215" s="43">
        <f t="shared" si="18"/>
        <v>0</v>
      </c>
      <c r="I215" s="48">
        <f t="shared" si="17"/>
        <v>0</v>
      </c>
      <c r="J215" s="49"/>
      <c r="K215" s="50"/>
    </row>
    <row r="216" spans="2:11" ht="18" customHeight="1" x14ac:dyDescent="0.25">
      <c r="B216" s="51"/>
      <c r="C216" s="52"/>
      <c r="D216" s="53"/>
      <c r="E216" s="51"/>
      <c r="F216" s="52"/>
      <c r="G216" s="28"/>
      <c r="H216" s="43">
        <f t="shared" si="18"/>
        <v>0</v>
      </c>
      <c r="I216" s="48">
        <f t="shared" si="17"/>
        <v>0</v>
      </c>
      <c r="J216" s="49"/>
      <c r="K216" s="50"/>
    </row>
    <row r="217" spans="2:11" ht="18" customHeight="1" x14ac:dyDescent="0.25">
      <c r="B217" s="51"/>
      <c r="C217" s="52"/>
      <c r="D217" s="53"/>
      <c r="E217" s="51"/>
      <c r="F217" s="52"/>
      <c r="G217" s="28"/>
      <c r="H217" s="43">
        <f t="shared" si="18"/>
        <v>0</v>
      </c>
      <c r="I217" s="48">
        <f t="shared" si="17"/>
        <v>0</v>
      </c>
      <c r="J217" s="49"/>
      <c r="K217" s="50"/>
    </row>
    <row r="218" spans="2:11" ht="18" customHeight="1" x14ac:dyDescent="0.25">
      <c r="B218" s="51"/>
      <c r="C218" s="52"/>
      <c r="D218" s="53"/>
      <c r="E218" s="51"/>
      <c r="F218" s="52"/>
      <c r="G218" s="28"/>
      <c r="H218" s="43">
        <f t="shared" si="18"/>
        <v>0</v>
      </c>
      <c r="I218" s="48">
        <f t="shared" si="17"/>
        <v>0</v>
      </c>
      <c r="J218" s="49"/>
      <c r="K218" s="50"/>
    </row>
    <row r="219" spans="2:11" ht="18" customHeight="1" x14ac:dyDescent="0.25">
      <c r="B219" s="51"/>
      <c r="C219" s="52"/>
      <c r="D219" s="53"/>
      <c r="E219" s="51"/>
      <c r="F219" s="52"/>
      <c r="G219" s="28"/>
      <c r="H219" s="43">
        <f t="shared" si="18"/>
        <v>0</v>
      </c>
      <c r="I219" s="48">
        <f t="shared" si="17"/>
        <v>0</v>
      </c>
      <c r="J219" s="49"/>
      <c r="K219" s="50"/>
    </row>
    <row r="220" spans="2:11" ht="18" customHeight="1" x14ac:dyDescent="0.25">
      <c r="B220" s="51"/>
      <c r="C220" s="52"/>
      <c r="D220" s="53"/>
      <c r="E220" s="51"/>
      <c r="F220" s="52"/>
      <c r="G220" s="28"/>
      <c r="H220" s="43">
        <f t="shared" si="18"/>
        <v>0</v>
      </c>
      <c r="I220" s="48">
        <f t="shared" si="17"/>
        <v>0</v>
      </c>
      <c r="J220" s="49"/>
      <c r="K220" s="50"/>
    </row>
    <row r="221" spans="2:11" ht="18" customHeight="1" x14ac:dyDescent="0.25">
      <c r="B221" s="51"/>
      <c r="C221" s="52"/>
      <c r="D221" s="53"/>
      <c r="E221" s="51"/>
      <c r="F221" s="52"/>
      <c r="G221" s="28"/>
      <c r="H221" s="43">
        <f t="shared" si="18"/>
        <v>0</v>
      </c>
      <c r="I221" s="48">
        <f t="shared" si="17"/>
        <v>0</v>
      </c>
      <c r="J221" s="49"/>
      <c r="K221" s="50"/>
    </row>
    <row r="222" spans="2:11" ht="18" customHeight="1" x14ac:dyDescent="0.25">
      <c r="B222" s="51"/>
      <c r="C222" s="52"/>
      <c r="D222" s="53"/>
      <c r="E222" s="51"/>
      <c r="F222" s="52"/>
      <c r="G222" s="28"/>
      <c r="H222" s="43">
        <f t="shared" si="18"/>
        <v>0</v>
      </c>
      <c r="I222" s="48">
        <f t="shared" si="17"/>
        <v>0</v>
      </c>
      <c r="J222" s="49"/>
      <c r="K222" s="50"/>
    </row>
    <row r="223" spans="2:11" ht="18" customHeight="1" x14ac:dyDescent="0.25">
      <c r="B223" s="51"/>
      <c r="C223" s="52"/>
      <c r="D223" s="53"/>
      <c r="E223" s="51"/>
      <c r="F223" s="52"/>
      <c r="G223" s="28"/>
      <c r="H223" s="43">
        <f t="shared" si="18"/>
        <v>0</v>
      </c>
      <c r="I223" s="48">
        <f t="shared" si="17"/>
        <v>0</v>
      </c>
      <c r="J223" s="49"/>
      <c r="K223" s="50"/>
    </row>
    <row r="224" spans="2:11" ht="18" customHeight="1" x14ac:dyDescent="0.25">
      <c r="B224" s="51"/>
      <c r="C224" s="52"/>
      <c r="D224" s="53"/>
      <c r="E224" s="51"/>
      <c r="F224" s="52"/>
      <c r="G224" s="28"/>
      <c r="H224" s="43">
        <f t="shared" si="18"/>
        <v>0</v>
      </c>
      <c r="I224" s="48">
        <f t="shared" si="17"/>
        <v>0</v>
      </c>
      <c r="J224" s="49"/>
      <c r="K224" s="50"/>
    </row>
    <row r="225" spans="2:11" ht="18" customHeight="1" x14ac:dyDescent="0.25">
      <c r="B225" s="51"/>
      <c r="C225" s="52"/>
      <c r="D225" s="53"/>
      <c r="E225" s="51"/>
      <c r="F225" s="52"/>
      <c r="G225" s="28"/>
      <c r="H225" s="43">
        <f t="shared" si="18"/>
        <v>0</v>
      </c>
      <c r="I225" s="48">
        <f t="shared" si="17"/>
        <v>0</v>
      </c>
      <c r="J225" s="49"/>
      <c r="K225" s="50"/>
    </row>
    <row r="226" spans="2:11" ht="20.100000000000001" customHeight="1" x14ac:dyDescent="0.25">
      <c r="B226" s="55" t="s">
        <v>35</v>
      </c>
      <c r="C226" s="56"/>
      <c r="D226" s="56"/>
      <c r="E226" s="56"/>
      <c r="F226" s="56"/>
      <c r="G226" s="56"/>
      <c r="H226" s="57"/>
      <c r="I226" s="67">
        <f>MIN(3,ROUND(SUM(I206:K225),2))</f>
        <v>0</v>
      </c>
      <c r="J226" s="68"/>
      <c r="K226" s="69"/>
    </row>
    <row r="227" spans="2:11" ht="48.75" customHeight="1" x14ac:dyDescent="0.25">
      <c r="B227" s="85" t="s">
        <v>36</v>
      </c>
      <c r="C227" s="86"/>
      <c r="D227" s="86"/>
      <c r="E227" s="86"/>
      <c r="F227" s="86"/>
      <c r="G227" s="86"/>
      <c r="H227" s="86"/>
      <c r="I227" s="86"/>
      <c r="J227" s="86"/>
      <c r="K227" s="87"/>
    </row>
    <row r="228" spans="2:11" ht="92.25" customHeight="1" x14ac:dyDescent="0.25">
      <c r="B228" s="61" t="s">
        <v>12</v>
      </c>
      <c r="C228" s="62"/>
      <c r="D228" s="63"/>
      <c r="E228" s="61" t="s">
        <v>11</v>
      </c>
      <c r="F228" s="63"/>
      <c r="G228" s="42"/>
      <c r="H228" s="25" t="s">
        <v>2</v>
      </c>
      <c r="I228" s="81" t="s">
        <v>3</v>
      </c>
      <c r="J228" s="82"/>
      <c r="K228" s="83"/>
    </row>
    <row r="229" spans="2:11" ht="18" customHeight="1" x14ac:dyDescent="0.25">
      <c r="B229" s="51"/>
      <c r="C229" s="52"/>
      <c r="D229" s="53"/>
      <c r="E229" s="54"/>
      <c r="F229" s="54"/>
      <c r="G229" s="44"/>
      <c r="H229" s="21">
        <f t="shared" ref="H229:H248" si="20">IF(B229="",0,IF((IF(E229&gt;DATE(YEAR(E229),10,31),DATE(YEAR(E229),10,31),E229)-IF(B229&lt;DATE(YEAR(B229),6,1),DATE(YEAR(B229),6,1),B229)+1)&gt;137,137,IF(E229&gt;DATE(YEAR(E229),10,31),DATE(YEAR(E229),10,31),E229)-IF(B229&lt;DATE(YEAR(B229),6,1),DATE(YEAR(B229),6,1),B229)+1))</f>
        <v>0</v>
      </c>
      <c r="I229" s="48">
        <f>H229*0.0048</f>
        <v>0</v>
      </c>
      <c r="J229" s="49"/>
      <c r="K229" s="50"/>
    </row>
    <row r="230" spans="2:11" ht="18" customHeight="1" x14ac:dyDescent="0.25">
      <c r="B230" s="51"/>
      <c r="C230" s="52"/>
      <c r="D230" s="53"/>
      <c r="E230" s="54"/>
      <c r="F230" s="54"/>
      <c r="G230" s="44"/>
      <c r="H230" s="21">
        <f t="shared" si="20"/>
        <v>0</v>
      </c>
      <c r="I230" s="48">
        <f t="shared" ref="I230:I248" si="21">H230*0.0048</f>
        <v>0</v>
      </c>
      <c r="J230" s="49"/>
      <c r="K230" s="50"/>
    </row>
    <row r="231" spans="2:11" ht="18" customHeight="1" x14ac:dyDescent="0.25">
      <c r="B231" s="51"/>
      <c r="C231" s="52"/>
      <c r="D231" s="53"/>
      <c r="E231" s="54"/>
      <c r="F231" s="54"/>
      <c r="G231" s="44"/>
      <c r="H231" s="21">
        <f t="shared" si="20"/>
        <v>0</v>
      </c>
      <c r="I231" s="48">
        <f t="shared" si="21"/>
        <v>0</v>
      </c>
      <c r="J231" s="49"/>
      <c r="K231" s="50"/>
    </row>
    <row r="232" spans="2:11" ht="18" customHeight="1" x14ac:dyDescent="0.25">
      <c r="B232" s="51"/>
      <c r="C232" s="52"/>
      <c r="D232" s="53"/>
      <c r="E232" s="54"/>
      <c r="F232" s="54"/>
      <c r="G232" s="44"/>
      <c r="H232" s="21">
        <f t="shared" si="20"/>
        <v>0</v>
      </c>
      <c r="I232" s="48">
        <f t="shared" si="21"/>
        <v>0</v>
      </c>
      <c r="J232" s="49"/>
      <c r="K232" s="50"/>
    </row>
    <row r="233" spans="2:11" ht="18" customHeight="1" x14ac:dyDescent="0.25">
      <c r="B233" s="51"/>
      <c r="C233" s="52"/>
      <c r="D233" s="53"/>
      <c r="E233" s="54"/>
      <c r="F233" s="54"/>
      <c r="G233" s="44"/>
      <c r="H233" s="21">
        <f t="shared" si="20"/>
        <v>0</v>
      </c>
      <c r="I233" s="48">
        <f t="shared" si="21"/>
        <v>0</v>
      </c>
      <c r="J233" s="49"/>
      <c r="K233" s="50"/>
    </row>
    <row r="234" spans="2:11" ht="18" customHeight="1" x14ac:dyDescent="0.25">
      <c r="B234" s="51"/>
      <c r="C234" s="52"/>
      <c r="D234" s="53"/>
      <c r="E234" s="54"/>
      <c r="F234" s="54"/>
      <c r="G234" s="44"/>
      <c r="H234" s="21">
        <f t="shared" si="20"/>
        <v>0</v>
      </c>
      <c r="I234" s="48">
        <f t="shared" si="21"/>
        <v>0</v>
      </c>
      <c r="J234" s="49"/>
      <c r="K234" s="50"/>
    </row>
    <row r="235" spans="2:11" ht="18" customHeight="1" x14ac:dyDescent="0.25">
      <c r="B235" s="51"/>
      <c r="C235" s="52"/>
      <c r="D235" s="53"/>
      <c r="E235" s="54"/>
      <c r="F235" s="54"/>
      <c r="G235" s="44"/>
      <c r="H235" s="21">
        <f t="shared" si="20"/>
        <v>0</v>
      </c>
      <c r="I235" s="48">
        <f t="shared" si="21"/>
        <v>0</v>
      </c>
      <c r="J235" s="49"/>
      <c r="K235" s="50"/>
    </row>
    <row r="236" spans="2:11" ht="18" customHeight="1" x14ac:dyDescent="0.25">
      <c r="B236" s="51"/>
      <c r="C236" s="52"/>
      <c r="D236" s="53"/>
      <c r="E236" s="54"/>
      <c r="F236" s="54"/>
      <c r="G236" s="44"/>
      <c r="H236" s="21">
        <f t="shared" si="20"/>
        <v>0</v>
      </c>
      <c r="I236" s="48">
        <f t="shared" si="21"/>
        <v>0</v>
      </c>
      <c r="J236" s="49"/>
      <c r="K236" s="50"/>
    </row>
    <row r="237" spans="2:11" ht="18" customHeight="1" x14ac:dyDescent="0.25">
      <c r="B237" s="51"/>
      <c r="C237" s="52"/>
      <c r="D237" s="53"/>
      <c r="E237" s="54"/>
      <c r="F237" s="54"/>
      <c r="G237" s="44"/>
      <c r="H237" s="21">
        <f t="shared" si="20"/>
        <v>0</v>
      </c>
      <c r="I237" s="48">
        <f t="shared" si="21"/>
        <v>0</v>
      </c>
      <c r="J237" s="49"/>
      <c r="K237" s="50"/>
    </row>
    <row r="238" spans="2:11" ht="18" customHeight="1" x14ac:dyDescent="0.25">
      <c r="B238" s="51"/>
      <c r="C238" s="52"/>
      <c r="D238" s="53"/>
      <c r="E238" s="54"/>
      <c r="F238" s="54"/>
      <c r="G238" s="44"/>
      <c r="H238" s="21">
        <f t="shared" si="20"/>
        <v>0</v>
      </c>
      <c r="I238" s="48">
        <f t="shared" si="21"/>
        <v>0</v>
      </c>
      <c r="J238" s="49"/>
      <c r="K238" s="50"/>
    </row>
    <row r="239" spans="2:11" ht="18" customHeight="1" x14ac:dyDescent="0.25">
      <c r="B239" s="51"/>
      <c r="C239" s="52"/>
      <c r="D239" s="53"/>
      <c r="E239" s="54"/>
      <c r="F239" s="54"/>
      <c r="G239" s="44"/>
      <c r="H239" s="21">
        <f t="shared" si="20"/>
        <v>0</v>
      </c>
      <c r="I239" s="48">
        <f t="shared" si="21"/>
        <v>0</v>
      </c>
      <c r="J239" s="49"/>
      <c r="K239" s="50"/>
    </row>
    <row r="240" spans="2:11" ht="18" customHeight="1" x14ac:dyDescent="0.25">
      <c r="B240" s="51"/>
      <c r="C240" s="52"/>
      <c r="D240" s="53"/>
      <c r="E240" s="54"/>
      <c r="F240" s="54"/>
      <c r="G240" s="44"/>
      <c r="H240" s="21">
        <f t="shared" si="20"/>
        <v>0</v>
      </c>
      <c r="I240" s="48">
        <f t="shared" si="21"/>
        <v>0</v>
      </c>
      <c r="J240" s="49"/>
      <c r="K240" s="50"/>
    </row>
    <row r="241" spans="2:11" ht="18" customHeight="1" x14ac:dyDescent="0.25">
      <c r="B241" s="51"/>
      <c r="C241" s="52"/>
      <c r="D241" s="53"/>
      <c r="E241" s="54"/>
      <c r="F241" s="54"/>
      <c r="G241" s="44"/>
      <c r="H241" s="21">
        <f t="shared" si="20"/>
        <v>0</v>
      </c>
      <c r="I241" s="48">
        <f t="shared" si="21"/>
        <v>0</v>
      </c>
      <c r="J241" s="49"/>
      <c r="K241" s="50"/>
    </row>
    <row r="242" spans="2:11" ht="18" customHeight="1" x14ac:dyDescent="0.25">
      <c r="B242" s="51"/>
      <c r="C242" s="52"/>
      <c r="D242" s="53"/>
      <c r="E242" s="54"/>
      <c r="F242" s="54"/>
      <c r="G242" s="44"/>
      <c r="H242" s="21">
        <f t="shared" si="20"/>
        <v>0</v>
      </c>
      <c r="I242" s="48">
        <f t="shared" si="21"/>
        <v>0</v>
      </c>
      <c r="J242" s="49"/>
      <c r="K242" s="50"/>
    </row>
    <row r="243" spans="2:11" ht="18" customHeight="1" x14ac:dyDescent="0.25">
      <c r="B243" s="51"/>
      <c r="C243" s="52"/>
      <c r="D243" s="53"/>
      <c r="E243" s="54"/>
      <c r="F243" s="54"/>
      <c r="G243" s="44"/>
      <c r="H243" s="21">
        <f t="shared" si="20"/>
        <v>0</v>
      </c>
      <c r="I243" s="48">
        <f t="shared" si="21"/>
        <v>0</v>
      </c>
      <c r="J243" s="49"/>
      <c r="K243" s="50"/>
    </row>
    <row r="244" spans="2:11" ht="18" customHeight="1" x14ac:dyDescent="0.25">
      <c r="B244" s="51"/>
      <c r="C244" s="52"/>
      <c r="D244" s="53"/>
      <c r="E244" s="54"/>
      <c r="F244" s="54"/>
      <c r="G244" s="44"/>
      <c r="H244" s="21">
        <f t="shared" si="20"/>
        <v>0</v>
      </c>
      <c r="I244" s="48">
        <f t="shared" si="21"/>
        <v>0</v>
      </c>
      <c r="J244" s="49"/>
      <c r="K244" s="50"/>
    </row>
    <row r="245" spans="2:11" ht="18" customHeight="1" x14ac:dyDescent="0.25">
      <c r="B245" s="51"/>
      <c r="C245" s="52"/>
      <c r="D245" s="53"/>
      <c r="E245" s="54"/>
      <c r="F245" s="54"/>
      <c r="G245" s="44"/>
      <c r="H245" s="21">
        <f t="shared" si="20"/>
        <v>0</v>
      </c>
      <c r="I245" s="48">
        <f t="shared" si="21"/>
        <v>0</v>
      </c>
      <c r="J245" s="49"/>
      <c r="K245" s="50"/>
    </row>
    <row r="246" spans="2:11" ht="18" customHeight="1" x14ac:dyDescent="0.25">
      <c r="B246" s="51"/>
      <c r="C246" s="52"/>
      <c r="D246" s="53"/>
      <c r="E246" s="54"/>
      <c r="F246" s="54"/>
      <c r="G246" s="44"/>
      <c r="H246" s="21">
        <f t="shared" si="20"/>
        <v>0</v>
      </c>
      <c r="I246" s="48">
        <f t="shared" si="21"/>
        <v>0</v>
      </c>
      <c r="J246" s="49"/>
      <c r="K246" s="50"/>
    </row>
    <row r="247" spans="2:11" ht="18" customHeight="1" x14ac:dyDescent="0.25">
      <c r="B247" s="51"/>
      <c r="C247" s="52"/>
      <c r="D247" s="53"/>
      <c r="E247" s="54"/>
      <c r="F247" s="54"/>
      <c r="G247" s="44"/>
      <c r="H247" s="21">
        <f t="shared" si="20"/>
        <v>0</v>
      </c>
      <c r="I247" s="48">
        <f t="shared" si="21"/>
        <v>0</v>
      </c>
      <c r="J247" s="49"/>
      <c r="K247" s="50"/>
    </row>
    <row r="248" spans="2:11" ht="18" customHeight="1" x14ac:dyDescent="0.25">
      <c r="B248" s="51"/>
      <c r="C248" s="52"/>
      <c r="D248" s="53"/>
      <c r="E248" s="54"/>
      <c r="F248" s="54"/>
      <c r="G248" s="44"/>
      <c r="H248" s="21">
        <f t="shared" si="20"/>
        <v>0</v>
      </c>
      <c r="I248" s="48">
        <f t="shared" si="21"/>
        <v>0</v>
      </c>
      <c r="J248" s="49"/>
      <c r="K248" s="50"/>
    </row>
    <row r="249" spans="2:11" ht="20.100000000000001" customHeight="1" x14ac:dyDescent="0.25">
      <c r="B249" s="88" t="s">
        <v>40</v>
      </c>
      <c r="C249" s="89"/>
      <c r="D249" s="89"/>
      <c r="E249" s="89"/>
      <c r="F249" s="89"/>
      <c r="G249" s="89"/>
      <c r="H249" s="90"/>
      <c r="I249" s="67">
        <f>MIN(2,ROUND(SUM(I229:K248),2))</f>
        <v>0</v>
      </c>
      <c r="J249" s="68"/>
      <c r="K249" s="69"/>
    </row>
    <row r="250" spans="2:11" ht="42.75" customHeight="1" x14ac:dyDescent="0.25">
      <c r="B250" s="85" t="s">
        <v>37</v>
      </c>
      <c r="C250" s="86"/>
      <c r="D250" s="86"/>
      <c r="E250" s="86"/>
      <c r="F250" s="86"/>
      <c r="G250" s="86"/>
      <c r="H250" s="86"/>
      <c r="I250" s="86"/>
      <c r="J250" s="86"/>
      <c r="K250" s="87"/>
    </row>
    <row r="251" spans="2:11" ht="79.5" customHeight="1" x14ac:dyDescent="0.25">
      <c r="B251" s="61" t="s">
        <v>13</v>
      </c>
      <c r="C251" s="62"/>
      <c r="D251" s="63"/>
      <c r="E251" s="61" t="s">
        <v>10</v>
      </c>
      <c r="F251" s="63"/>
      <c r="G251" s="42"/>
      <c r="H251" s="25" t="s">
        <v>2</v>
      </c>
      <c r="I251" s="81" t="s">
        <v>3</v>
      </c>
      <c r="J251" s="82"/>
      <c r="K251" s="83"/>
    </row>
    <row r="252" spans="2:11" ht="18" customHeight="1" x14ac:dyDescent="0.25">
      <c r="B252" s="51"/>
      <c r="C252" s="52"/>
      <c r="D252" s="53"/>
      <c r="E252" s="54"/>
      <c r="F252" s="54"/>
      <c r="G252" s="44"/>
      <c r="H252" s="21">
        <f t="shared" ref="H252:H271" si="22">IF(B252="",0,IF((IF(E252&gt;DATE(YEAR(E252),4,30),DATE(YEAR(E252),4,30),E252)-IF(B252&lt;DATE(YEAR(B252),2,1),DATE(YEAR(B252),2,1),B252)+1)&gt;75,75,IF(E252&gt;DATE(YEAR(E252),4,30),DATE(YEAR(E252),4,30),E252)-IF(B252&lt;DATE(YEAR(B252),2,1),DATE(YEAR(B252),2,1),B252)+1))</f>
        <v>0</v>
      </c>
      <c r="I252" s="48">
        <f t="shared" ref="I252:I271" si="23">H252*0.0048</f>
        <v>0</v>
      </c>
      <c r="J252" s="49"/>
      <c r="K252" s="50"/>
    </row>
    <row r="253" spans="2:11" ht="18" customHeight="1" x14ac:dyDescent="0.25">
      <c r="B253" s="51"/>
      <c r="C253" s="52"/>
      <c r="D253" s="53"/>
      <c r="E253" s="54"/>
      <c r="F253" s="54"/>
      <c r="G253" s="44"/>
      <c r="H253" s="21">
        <f t="shared" si="22"/>
        <v>0</v>
      </c>
      <c r="I253" s="48">
        <f t="shared" si="23"/>
        <v>0</v>
      </c>
      <c r="J253" s="49"/>
      <c r="K253" s="50"/>
    </row>
    <row r="254" spans="2:11" ht="18" customHeight="1" x14ac:dyDescent="0.25">
      <c r="B254" s="51"/>
      <c r="C254" s="52"/>
      <c r="D254" s="53"/>
      <c r="E254" s="54"/>
      <c r="F254" s="54"/>
      <c r="G254" s="44"/>
      <c r="H254" s="21">
        <f t="shared" si="22"/>
        <v>0</v>
      </c>
      <c r="I254" s="48">
        <f t="shared" si="23"/>
        <v>0</v>
      </c>
      <c r="J254" s="49"/>
      <c r="K254" s="50"/>
    </row>
    <row r="255" spans="2:11" ht="18" customHeight="1" x14ac:dyDescent="0.25">
      <c r="B255" s="51"/>
      <c r="C255" s="52"/>
      <c r="D255" s="53"/>
      <c r="E255" s="54"/>
      <c r="F255" s="54"/>
      <c r="G255" s="44"/>
      <c r="H255" s="21">
        <f t="shared" si="22"/>
        <v>0</v>
      </c>
      <c r="I255" s="48">
        <f t="shared" si="23"/>
        <v>0</v>
      </c>
      <c r="J255" s="49"/>
      <c r="K255" s="50"/>
    </row>
    <row r="256" spans="2:11" ht="18" customHeight="1" x14ac:dyDescent="0.25">
      <c r="B256" s="51"/>
      <c r="C256" s="52"/>
      <c r="D256" s="53"/>
      <c r="E256" s="54"/>
      <c r="F256" s="54"/>
      <c r="G256" s="44"/>
      <c r="H256" s="21">
        <f t="shared" si="22"/>
        <v>0</v>
      </c>
      <c r="I256" s="48">
        <f t="shared" si="23"/>
        <v>0</v>
      </c>
      <c r="J256" s="49"/>
      <c r="K256" s="50"/>
    </row>
    <row r="257" spans="2:11" ht="18" customHeight="1" x14ac:dyDescent="0.25">
      <c r="B257" s="51"/>
      <c r="C257" s="52"/>
      <c r="D257" s="53"/>
      <c r="E257" s="54"/>
      <c r="F257" s="54"/>
      <c r="G257" s="44"/>
      <c r="H257" s="21">
        <f t="shared" si="22"/>
        <v>0</v>
      </c>
      <c r="I257" s="48">
        <f t="shared" si="23"/>
        <v>0</v>
      </c>
      <c r="J257" s="49"/>
      <c r="K257" s="50"/>
    </row>
    <row r="258" spans="2:11" ht="18" customHeight="1" x14ac:dyDescent="0.25">
      <c r="B258" s="51"/>
      <c r="C258" s="52"/>
      <c r="D258" s="53"/>
      <c r="E258" s="54"/>
      <c r="F258" s="54"/>
      <c r="G258" s="44"/>
      <c r="H258" s="21">
        <f t="shared" si="22"/>
        <v>0</v>
      </c>
      <c r="I258" s="48">
        <f t="shared" si="23"/>
        <v>0</v>
      </c>
      <c r="J258" s="49"/>
      <c r="K258" s="50"/>
    </row>
    <row r="259" spans="2:11" ht="18" customHeight="1" x14ac:dyDescent="0.25">
      <c r="B259" s="51"/>
      <c r="C259" s="52"/>
      <c r="D259" s="53"/>
      <c r="E259" s="54"/>
      <c r="F259" s="54"/>
      <c r="G259" s="44"/>
      <c r="H259" s="21">
        <f t="shared" si="22"/>
        <v>0</v>
      </c>
      <c r="I259" s="48">
        <f t="shared" si="23"/>
        <v>0</v>
      </c>
      <c r="J259" s="49"/>
      <c r="K259" s="50"/>
    </row>
    <row r="260" spans="2:11" ht="18" customHeight="1" x14ac:dyDescent="0.25">
      <c r="B260" s="51"/>
      <c r="C260" s="52"/>
      <c r="D260" s="53"/>
      <c r="E260" s="54"/>
      <c r="F260" s="54"/>
      <c r="G260" s="44"/>
      <c r="H260" s="21">
        <f t="shared" si="22"/>
        <v>0</v>
      </c>
      <c r="I260" s="48">
        <f t="shared" si="23"/>
        <v>0</v>
      </c>
      <c r="J260" s="49"/>
      <c r="K260" s="50"/>
    </row>
    <row r="261" spans="2:11" ht="18" customHeight="1" x14ac:dyDescent="0.25">
      <c r="B261" s="51"/>
      <c r="C261" s="52"/>
      <c r="D261" s="53"/>
      <c r="E261" s="54"/>
      <c r="F261" s="54"/>
      <c r="G261" s="44"/>
      <c r="H261" s="21">
        <f t="shared" si="22"/>
        <v>0</v>
      </c>
      <c r="I261" s="48">
        <f t="shared" si="23"/>
        <v>0</v>
      </c>
      <c r="J261" s="49"/>
      <c r="K261" s="50"/>
    </row>
    <row r="262" spans="2:11" ht="18" customHeight="1" x14ac:dyDescent="0.25">
      <c r="B262" s="51"/>
      <c r="C262" s="52"/>
      <c r="D262" s="53"/>
      <c r="E262" s="54"/>
      <c r="F262" s="54"/>
      <c r="G262" s="44"/>
      <c r="H262" s="21">
        <f t="shared" si="22"/>
        <v>0</v>
      </c>
      <c r="I262" s="48">
        <f t="shared" si="23"/>
        <v>0</v>
      </c>
      <c r="J262" s="49"/>
      <c r="K262" s="50"/>
    </row>
    <row r="263" spans="2:11" ht="18" customHeight="1" x14ac:dyDescent="0.25">
      <c r="B263" s="51"/>
      <c r="C263" s="52"/>
      <c r="D263" s="53"/>
      <c r="E263" s="54"/>
      <c r="F263" s="54"/>
      <c r="G263" s="44"/>
      <c r="H263" s="21">
        <f t="shared" si="22"/>
        <v>0</v>
      </c>
      <c r="I263" s="48">
        <f t="shared" si="23"/>
        <v>0</v>
      </c>
      <c r="J263" s="49"/>
      <c r="K263" s="50"/>
    </row>
    <row r="264" spans="2:11" ht="18" customHeight="1" x14ac:dyDescent="0.25">
      <c r="B264" s="51"/>
      <c r="C264" s="52"/>
      <c r="D264" s="53"/>
      <c r="E264" s="54"/>
      <c r="F264" s="54"/>
      <c r="G264" s="44"/>
      <c r="H264" s="21">
        <f t="shared" si="22"/>
        <v>0</v>
      </c>
      <c r="I264" s="48">
        <f t="shared" si="23"/>
        <v>0</v>
      </c>
      <c r="J264" s="49"/>
      <c r="K264" s="50"/>
    </row>
    <row r="265" spans="2:11" ht="18" customHeight="1" x14ac:dyDescent="0.25">
      <c r="B265" s="51"/>
      <c r="C265" s="52"/>
      <c r="D265" s="53"/>
      <c r="E265" s="54"/>
      <c r="F265" s="54"/>
      <c r="G265" s="44"/>
      <c r="H265" s="21">
        <f t="shared" si="22"/>
        <v>0</v>
      </c>
      <c r="I265" s="48">
        <f t="shared" si="23"/>
        <v>0</v>
      </c>
      <c r="J265" s="49"/>
      <c r="K265" s="50"/>
    </row>
    <row r="266" spans="2:11" ht="18" customHeight="1" x14ac:dyDescent="0.25">
      <c r="B266" s="51"/>
      <c r="C266" s="52"/>
      <c r="D266" s="53"/>
      <c r="E266" s="54"/>
      <c r="F266" s="54"/>
      <c r="G266" s="44"/>
      <c r="H266" s="21">
        <f t="shared" si="22"/>
        <v>0</v>
      </c>
      <c r="I266" s="48">
        <f t="shared" si="23"/>
        <v>0</v>
      </c>
      <c r="J266" s="49"/>
      <c r="K266" s="50"/>
    </row>
    <row r="267" spans="2:11" ht="18" customHeight="1" x14ac:dyDescent="0.25">
      <c r="B267" s="51"/>
      <c r="C267" s="52"/>
      <c r="D267" s="53"/>
      <c r="E267" s="54"/>
      <c r="F267" s="54"/>
      <c r="G267" s="44"/>
      <c r="H267" s="21">
        <f t="shared" si="22"/>
        <v>0</v>
      </c>
      <c r="I267" s="48">
        <f t="shared" si="23"/>
        <v>0</v>
      </c>
      <c r="J267" s="49"/>
      <c r="K267" s="50"/>
    </row>
    <row r="268" spans="2:11" ht="18" customHeight="1" x14ac:dyDescent="0.25">
      <c r="B268" s="51"/>
      <c r="C268" s="52"/>
      <c r="D268" s="53"/>
      <c r="E268" s="54"/>
      <c r="F268" s="54"/>
      <c r="G268" s="44"/>
      <c r="H268" s="21">
        <f t="shared" si="22"/>
        <v>0</v>
      </c>
      <c r="I268" s="48">
        <f t="shared" si="23"/>
        <v>0</v>
      </c>
      <c r="J268" s="49"/>
      <c r="K268" s="50"/>
    </row>
    <row r="269" spans="2:11" ht="18" customHeight="1" x14ac:dyDescent="0.25">
      <c r="B269" s="51"/>
      <c r="C269" s="52"/>
      <c r="D269" s="53"/>
      <c r="E269" s="54"/>
      <c r="F269" s="54"/>
      <c r="G269" s="44"/>
      <c r="H269" s="21">
        <f t="shared" si="22"/>
        <v>0</v>
      </c>
      <c r="I269" s="48">
        <f t="shared" si="23"/>
        <v>0</v>
      </c>
      <c r="J269" s="49"/>
      <c r="K269" s="50"/>
    </row>
    <row r="270" spans="2:11" ht="18" customHeight="1" x14ac:dyDescent="0.25">
      <c r="B270" s="51"/>
      <c r="C270" s="52"/>
      <c r="D270" s="53"/>
      <c r="E270" s="54"/>
      <c r="F270" s="54"/>
      <c r="G270" s="44"/>
      <c r="H270" s="21">
        <f t="shared" si="22"/>
        <v>0</v>
      </c>
      <c r="I270" s="48">
        <f t="shared" si="23"/>
        <v>0</v>
      </c>
      <c r="J270" s="49"/>
      <c r="K270" s="50"/>
    </row>
    <row r="271" spans="2:11" ht="18" customHeight="1" x14ac:dyDescent="0.25">
      <c r="B271" s="51"/>
      <c r="C271" s="52"/>
      <c r="D271" s="53"/>
      <c r="E271" s="54"/>
      <c r="F271" s="54"/>
      <c r="G271" s="44"/>
      <c r="H271" s="21">
        <f t="shared" si="22"/>
        <v>0</v>
      </c>
      <c r="I271" s="48">
        <f t="shared" si="23"/>
        <v>0</v>
      </c>
      <c r="J271" s="49"/>
      <c r="K271" s="50"/>
    </row>
    <row r="272" spans="2:11" ht="20.100000000000001" customHeight="1" x14ac:dyDescent="0.25">
      <c r="B272" s="88" t="s">
        <v>40</v>
      </c>
      <c r="C272" s="89"/>
      <c r="D272" s="89"/>
      <c r="E272" s="89"/>
      <c r="F272" s="89"/>
      <c r="G272" s="89"/>
      <c r="H272" s="90"/>
      <c r="I272" s="67">
        <f>MIN(2,ROUND(SUM(I252:K271),2))</f>
        <v>0</v>
      </c>
      <c r="J272" s="68"/>
      <c r="K272" s="69"/>
    </row>
    <row r="273" spans="2:11" ht="36.75" customHeight="1" x14ac:dyDescent="0.25">
      <c r="B273" s="58" t="s">
        <v>39</v>
      </c>
      <c r="C273" s="59"/>
      <c r="D273" s="59"/>
      <c r="E273" s="59"/>
      <c r="F273" s="59"/>
      <c r="G273" s="59"/>
      <c r="H273" s="59"/>
      <c r="I273" s="59"/>
      <c r="J273" s="59"/>
      <c r="K273" s="60"/>
    </row>
    <row r="274" spans="2:11" ht="78.75" customHeight="1" x14ac:dyDescent="0.25">
      <c r="B274" s="61" t="s">
        <v>12</v>
      </c>
      <c r="C274" s="62"/>
      <c r="D274" s="63"/>
      <c r="E274" s="61" t="s">
        <v>11</v>
      </c>
      <c r="F274" s="63"/>
      <c r="G274" s="42"/>
      <c r="H274" s="25" t="s">
        <v>2</v>
      </c>
      <c r="I274" s="81" t="s">
        <v>3</v>
      </c>
      <c r="J274" s="82"/>
      <c r="K274" s="83"/>
    </row>
    <row r="275" spans="2:11" ht="18" customHeight="1" x14ac:dyDescent="0.25">
      <c r="B275" s="51"/>
      <c r="C275" s="52"/>
      <c r="D275" s="53"/>
      <c r="E275" s="54"/>
      <c r="F275" s="54"/>
      <c r="G275" s="44"/>
      <c r="H275" s="21">
        <f t="shared" ref="H275:H294" si="24">IF(B275="",0,IF((IF(E275&gt;DATE(YEAR(E275),10,31),DATE(YEAR(E275),10,31),E275)-IF(B275&lt;DATE(YEAR(B275),6,1),DATE(YEAR(B275),6,1),B275)+1)&gt;137,137,IF(E275&gt;DATE(YEAR(E275),10,31),DATE(YEAR(E275),10,31),E275)-IF(B275&lt;DATE(YEAR(B275),6,1),DATE(YEAR(B275),6,1),B275)+1))</f>
        <v>0</v>
      </c>
      <c r="I275" s="48">
        <f>H275*0.0036</f>
        <v>0</v>
      </c>
      <c r="J275" s="49"/>
      <c r="K275" s="50"/>
    </row>
    <row r="276" spans="2:11" ht="18" customHeight="1" x14ac:dyDescent="0.25">
      <c r="B276" s="51"/>
      <c r="C276" s="52"/>
      <c r="D276" s="53"/>
      <c r="E276" s="54"/>
      <c r="F276" s="54"/>
      <c r="G276" s="44"/>
      <c r="H276" s="21">
        <f t="shared" si="24"/>
        <v>0</v>
      </c>
      <c r="I276" s="48">
        <f t="shared" ref="I276:I293" si="25">H276*0.0036</f>
        <v>0</v>
      </c>
      <c r="J276" s="49"/>
      <c r="K276" s="50"/>
    </row>
    <row r="277" spans="2:11" ht="18" customHeight="1" x14ac:dyDescent="0.25">
      <c r="B277" s="51"/>
      <c r="C277" s="52"/>
      <c r="D277" s="53"/>
      <c r="E277" s="54"/>
      <c r="F277" s="54"/>
      <c r="G277" s="44"/>
      <c r="H277" s="21">
        <f t="shared" si="24"/>
        <v>0</v>
      </c>
      <c r="I277" s="48">
        <f t="shared" si="25"/>
        <v>0</v>
      </c>
      <c r="J277" s="49"/>
      <c r="K277" s="50"/>
    </row>
    <row r="278" spans="2:11" ht="18" customHeight="1" x14ac:dyDescent="0.25">
      <c r="B278" s="51"/>
      <c r="C278" s="52"/>
      <c r="D278" s="53"/>
      <c r="E278" s="54"/>
      <c r="F278" s="54"/>
      <c r="G278" s="44"/>
      <c r="H278" s="21">
        <f t="shared" si="24"/>
        <v>0</v>
      </c>
      <c r="I278" s="48">
        <f t="shared" si="25"/>
        <v>0</v>
      </c>
      <c r="J278" s="49"/>
      <c r="K278" s="50"/>
    </row>
    <row r="279" spans="2:11" ht="18" customHeight="1" x14ac:dyDescent="0.25">
      <c r="B279" s="51"/>
      <c r="C279" s="52"/>
      <c r="D279" s="53"/>
      <c r="E279" s="54"/>
      <c r="F279" s="54"/>
      <c r="G279" s="44"/>
      <c r="H279" s="21">
        <f t="shared" si="24"/>
        <v>0</v>
      </c>
      <c r="I279" s="48">
        <f t="shared" si="25"/>
        <v>0</v>
      </c>
      <c r="J279" s="49"/>
      <c r="K279" s="50"/>
    </row>
    <row r="280" spans="2:11" ht="18" customHeight="1" x14ac:dyDescent="0.25">
      <c r="B280" s="51"/>
      <c r="C280" s="52"/>
      <c r="D280" s="53"/>
      <c r="E280" s="54"/>
      <c r="F280" s="54"/>
      <c r="G280" s="44"/>
      <c r="H280" s="21">
        <f t="shared" si="24"/>
        <v>0</v>
      </c>
      <c r="I280" s="48">
        <f t="shared" si="25"/>
        <v>0</v>
      </c>
      <c r="J280" s="49"/>
      <c r="K280" s="50"/>
    </row>
    <row r="281" spans="2:11" ht="18" customHeight="1" x14ac:dyDescent="0.25">
      <c r="B281" s="51"/>
      <c r="C281" s="52"/>
      <c r="D281" s="53"/>
      <c r="E281" s="54"/>
      <c r="F281" s="54"/>
      <c r="G281" s="44"/>
      <c r="H281" s="21">
        <f t="shared" si="24"/>
        <v>0</v>
      </c>
      <c r="I281" s="48">
        <f t="shared" si="25"/>
        <v>0</v>
      </c>
      <c r="J281" s="49"/>
      <c r="K281" s="50"/>
    </row>
    <row r="282" spans="2:11" ht="18" customHeight="1" x14ac:dyDescent="0.25">
      <c r="B282" s="51"/>
      <c r="C282" s="52"/>
      <c r="D282" s="53"/>
      <c r="E282" s="54"/>
      <c r="F282" s="54"/>
      <c r="G282" s="44"/>
      <c r="H282" s="21">
        <f t="shared" si="24"/>
        <v>0</v>
      </c>
      <c r="I282" s="48">
        <f t="shared" si="25"/>
        <v>0</v>
      </c>
      <c r="J282" s="49"/>
      <c r="K282" s="50"/>
    </row>
    <row r="283" spans="2:11" ht="18" customHeight="1" x14ac:dyDescent="0.25">
      <c r="B283" s="51"/>
      <c r="C283" s="52"/>
      <c r="D283" s="53"/>
      <c r="E283" s="54"/>
      <c r="F283" s="54"/>
      <c r="G283" s="44"/>
      <c r="H283" s="21">
        <f t="shared" si="24"/>
        <v>0</v>
      </c>
      <c r="I283" s="48">
        <f t="shared" si="25"/>
        <v>0</v>
      </c>
      <c r="J283" s="49"/>
      <c r="K283" s="50"/>
    </row>
    <row r="284" spans="2:11" ht="18" customHeight="1" x14ac:dyDescent="0.25">
      <c r="B284" s="51"/>
      <c r="C284" s="52"/>
      <c r="D284" s="53"/>
      <c r="E284" s="54"/>
      <c r="F284" s="54"/>
      <c r="G284" s="44"/>
      <c r="H284" s="21">
        <f t="shared" si="24"/>
        <v>0</v>
      </c>
      <c r="I284" s="48">
        <f t="shared" si="25"/>
        <v>0</v>
      </c>
      <c r="J284" s="49"/>
      <c r="K284" s="50"/>
    </row>
    <row r="285" spans="2:11" ht="18" customHeight="1" x14ac:dyDescent="0.25">
      <c r="B285" s="51"/>
      <c r="C285" s="52"/>
      <c r="D285" s="53"/>
      <c r="E285" s="54"/>
      <c r="F285" s="54"/>
      <c r="G285" s="44"/>
      <c r="H285" s="21">
        <f t="shared" si="24"/>
        <v>0</v>
      </c>
      <c r="I285" s="48">
        <f t="shared" si="25"/>
        <v>0</v>
      </c>
      <c r="J285" s="49"/>
      <c r="K285" s="50"/>
    </row>
    <row r="286" spans="2:11" ht="18" customHeight="1" x14ac:dyDescent="0.25">
      <c r="B286" s="51"/>
      <c r="C286" s="52"/>
      <c r="D286" s="53"/>
      <c r="E286" s="54"/>
      <c r="F286" s="54"/>
      <c r="G286" s="44"/>
      <c r="H286" s="21">
        <f t="shared" si="24"/>
        <v>0</v>
      </c>
      <c r="I286" s="48">
        <f t="shared" si="25"/>
        <v>0</v>
      </c>
      <c r="J286" s="49"/>
      <c r="K286" s="50"/>
    </row>
    <row r="287" spans="2:11" ht="18" customHeight="1" x14ac:dyDescent="0.25">
      <c r="B287" s="51"/>
      <c r="C287" s="52"/>
      <c r="D287" s="53"/>
      <c r="E287" s="54"/>
      <c r="F287" s="54"/>
      <c r="G287" s="44"/>
      <c r="H287" s="21">
        <f t="shared" si="24"/>
        <v>0</v>
      </c>
      <c r="I287" s="48">
        <f t="shared" si="25"/>
        <v>0</v>
      </c>
      <c r="J287" s="49"/>
      <c r="K287" s="50"/>
    </row>
    <row r="288" spans="2:11" ht="18" customHeight="1" x14ac:dyDescent="0.25">
      <c r="B288" s="51"/>
      <c r="C288" s="52"/>
      <c r="D288" s="53"/>
      <c r="E288" s="54"/>
      <c r="F288" s="54"/>
      <c r="G288" s="44"/>
      <c r="H288" s="21">
        <f t="shared" si="24"/>
        <v>0</v>
      </c>
      <c r="I288" s="48">
        <f t="shared" si="25"/>
        <v>0</v>
      </c>
      <c r="J288" s="49"/>
      <c r="K288" s="50"/>
    </row>
    <row r="289" spans="2:11" ht="18" customHeight="1" x14ac:dyDescent="0.25">
      <c r="B289" s="51"/>
      <c r="C289" s="52"/>
      <c r="D289" s="53"/>
      <c r="E289" s="54"/>
      <c r="F289" s="54"/>
      <c r="G289" s="44"/>
      <c r="H289" s="21">
        <f t="shared" si="24"/>
        <v>0</v>
      </c>
      <c r="I289" s="48">
        <f t="shared" si="25"/>
        <v>0</v>
      </c>
      <c r="J289" s="49"/>
      <c r="K289" s="50"/>
    </row>
    <row r="290" spans="2:11" ht="18" customHeight="1" x14ac:dyDescent="0.25">
      <c r="B290" s="51"/>
      <c r="C290" s="52"/>
      <c r="D290" s="53"/>
      <c r="E290" s="54"/>
      <c r="F290" s="54"/>
      <c r="G290" s="44"/>
      <c r="H290" s="21">
        <f t="shared" si="24"/>
        <v>0</v>
      </c>
      <c r="I290" s="48">
        <f t="shared" si="25"/>
        <v>0</v>
      </c>
      <c r="J290" s="49"/>
      <c r="K290" s="50"/>
    </row>
    <row r="291" spans="2:11" ht="18" customHeight="1" x14ac:dyDescent="0.25">
      <c r="B291" s="51"/>
      <c r="C291" s="52"/>
      <c r="D291" s="53"/>
      <c r="E291" s="54"/>
      <c r="F291" s="54"/>
      <c r="G291" s="44"/>
      <c r="H291" s="21">
        <f t="shared" si="24"/>
        <v>0</v>
      </c>
      <c r="I291" s="48">
        <f t="shared" si="25"/>
        <v>0</v>
      </c>
      <c r="J291" s="49"/>
      <c r="K291" s="50"/>
    </row>
    <row r="292" spans="2:11" ht="18" customHeight="1" x14ac:dyDescent="0.25">
      <c r="B292" s="51"/>
      <c r="C292" s="52"/>
      <c r="D292" s="53"/>
      <c r="E292" s="54"/>
      <c r="F292" s="54"/>
      <c r="G292" s="44"/>
      <c r="H292" s="21">
        <f t="shared" si="24"/>
        <v>0</v>
      </c>
      <c r="I292" s="48">
        <f t="shared" si="25"/>
        <v>0</v>
      </c>
      <c r="J292" s="49"/>
      <c r="K292" s="50"/>
    </row>
    <row r="293" spans="2:11" ht="18" customHeight="1" x14ac:dyDescent="0.25">
      <c r="B293" s="51"/>
      <c r="C293" s="52"/>
      <c r="D293" s="53"/>
      <c r="E293" s="54"/>
      <c r="F293" s="54"/>
      <c r="G293" s="44"/>
      <c r="H293" s="21">
        <f t="shared" si="24"/>
        <v>0</v>
      </c>
      <c r="I293" s="48">
        <f t="shared" si="25"/>
        <v>0</v>
      </c>
      <c r="J293" s="49"/>
      <c r="K293" s="50"/>
    </row>
    <row r="294" spans="2:11" ht="18" customHeight="1" x14ac:dyDescent="0.25">
      <c r="B294" s="51"/>
      <c r="C294" s="52"/>
      <c r="D294" s="53"/>
      <c r="E294" s="54"/>
      <c r="F294" s="54"/>
      <c r="G294" s="44"/>
      <c r="H294" s="21">
        <f t="shared" si="24"/>
        <v>0</v>
      </c>
      <c r="I294" s="48">
        <f>H294*0.0036</f>
        <v>0</v>
      </c>
      <c r="J294" s="49"/>
      <c r="K294" s="50"/>
    </row>
    <row r="295" spans="2:11" ht="20.100000000000001" customHeight="1" x14ac:dyDescent="0.25">
      <c r="B295" s="88" t="s">
        <v>40</v>
      </c>
      <c r="C295" s="89"/>
      <c r="D295" s="89"/>
      <c r="E295" s="89"/>
      <c r="F295" s="89"/>
      <c r="G295" s="89"/>
      <c r="H295" s="90"/>
      <c r="I295" s="67">
        <f>MIN(2,ROUND(SUM(I275:K294),2))</f>
        <v>0</v>
      </c>
      <c r="J295" s="68"/>
      <c r="K295" s="69"/>
    </row>
    <row r="296" spans="2:11" ht="41.25" customHeight="1" x14ac:dyDescent="0.25">
      <c r="B296" s="58" t="s">
        <v>38</v>
      </c>
      <c r="C296" s="59"/>
      <c r="D296" s="59"/>
      <c r="E296" s="59"/>
      <c r="F296" s="59"/>
      <c r="G296" s="59"/>
      <c r="H296" s="59"/>
      <c r="I296" s="59"/>
      <c r="J296" s="59"/>
      <c r="K296" s="60"/>
    </row>
    <row r="297" spans="2:11" ht="83.25" customHeight="1" x14ac:dyDescent="0.25">
      <c r="B297" s="61" t="s">
        <v>12</v>
      </c>
      <c r="C297" s="62"/>
      <c r="D297" s="63"/>
      <c r="E297" s="61" t="s">
        <v>11</v>
      </c>
      <c r="F297" s="63"/>
      <c r="G297" s="27"/>
      <c r="H297" s="25" t="s">
        <v>2</v>
      </c>
      <c r="I297" s="81" t="s">
        <v>3</v>
      </c>
      <c r="J297" s="82"/>
      <c r="K297" s="83"/>
    </row>
    <row r="298" spans="2:11" ht="18" customHeight="1" x14ac:dyDescent="0.25">
      <c r="B298" s="51"/>
      <c r="C298" s="52"/>
      <c r="D298" s="53"/>
      <c r="E298" s="54"/>
      <c r="F298" s="54"/>
      <c r="G298" s="28"/>
      <c r="H298" s="21">
        <f t="shared" ref="H298:H317" si="26">IF(B298="",0,IF((IF(E298&gt;DATE(YEAR(E298),10,31),DATE(YEAR(E298),10,31),E298)-IF(B298&lt;DATE(YEAR(B298),6,1),DATE(YEAR(B298),6,1),B298)+1)&gt;137,137,IF(E298&gt;DATE(YEAR(E298),10,31),DATE(YEAR(E298),10,31),E298)-IF(B298&lt;DATE(YEAR(B298),6,1),DATE(YEAR(B298),6,1),B298)+1))</f>
        <v>0</v>
      </c>
      <c r="I298" s="48">
        <f>H298*0.002</f>
        <v>0</v>
      </c>
      <c r="J298" s="49"/>
      <c r="K298" s="50"/>
    </row>
    <row r="299" spans="2:11" ht="18" customHeight="1" x14ac:dyDescent="0.25">
      <c r="B299" s="51"/>
      <c r="C299" s="52"/>
      <c r="D299" s="53"/>
      <c r="E299" s="54"/>
      <c r="F299" s="54"/>
      <c r="G299" s="28"/>
      <c r="H299" s="21">
        <f t="shared" si="26"/>
        <v>0</v>
      </c>
      <c r="I299" s="48">
        <f t="shared" ref="I299:I317" si="27">H299*0.002</f>
        <v>0</v>
      </c>
      <c r="J299" s="49"/>
      <c r="K299" s="50"/>
    </row>
    <row r="300" spans="2:11" ht="18" customHeight="1" x14ac:dyDescent="0.25">
      <c r="B300" s="51"/>
      <c r="C300" s="52"/>
      <c r="D300" s="53"/>
      <c r="E300" s="54"/>
      <c r="F300" s="54"/>
      <c r="G300" s="28"/>
      <c r="H300" s="21">
        <f t="shared" si="26"/>
        <v>0</v>
      </c>
      <c r="I300" s="48">
        <f t="shared" si="27"/>
        <v>0</v>
      </c>
      <c r="J300" s="49"/>
      <c r="K300" s="50"/>
    </row>
    <row r="301" spans="2:11" ht="18" customHeight="1" x14ac:dyDescent="0.25">
      <c r="B301" s="51"/>
      <c r="C301" s="52"/>
      <c r="D301" s="53"/>
      <c r="E301" s="54"/>
      <c r="F301" s="54"/>
      <c r="G301" s="28"/>
      <c r="H301" s="21">
        <f t="shared" si="26"/>
        <v>0</v>
      </c>
      <c r="I301" s="48">
        <f t="shared" si="27"/>
        <v>0</v>
      </c>
      <c r="J301" s="49"/>
      <c r="K301" s="50"/>
    </row>
    <row r="302" spans="2:11" ht="18" customHeight="1" x14ac:dyDescent="0.25">
      <c r="B302" s="51"/>
      <c r="C302" s="52"/>
      <c r="D302" s="53"/>
      <c r="E302" s="54"/>
      <c r="F302" s="54"/>
      <c r="G302" s="28"/>
      <c r="H302" s="21">
        <f t="shared" si="26"/>
        <v>0</v>
      </c>
      <c r="I302" s="48">
        <f t="shared" si="27"/>
        <v>0</v>
      </c>
      <c r="J302" s="49"/>
      <c r="K302" s="50"/>
    </row>
    <row r="303" spans="2:11" ht="18" customHeight="1" x14ac:dyDescent="0.25">
      <c r="B303" s="51"/>
      <c r="C303" s="52"/>
      <c r="D303" s="53"/>
      <c r="E303" s="54"/>
      <c r="F303" s="54"/>
      <c r="G303" s="28"/>
      <c r="H303" s="21">
        <f t="shared" si="26"/>
        <v>0</v>
      </c>
      <c r="I303" s="48">
        <f t="shared" si="27"/>
        <v>0</v>
      </c>
      <c r="J303" s="49"/>
      <c r="K303" s="50"/>
    </row>
    <row r="304" spans="2:11" ht="18" customHeight="1" x14ac:dyDescent="0.25">
      <c r="B304" s="51"/>
      <c r="C304" s="52"/>
      <c r="D304" s="53"/>
      <c r="E304" s="54"/>
      <c r="F304" s="54"/>
      <c r="G304" s="28"/>
      <c r="H304" s="21">
        <f t="shared" si="26"/>
        <v>0</v>
      </c>
      <c r="I304" s="48">
        <f t="shared" si="27"/>
        <v>0</v>
      </c>
      <c r="J304" s="49"/>
      <c r="K304" s="50"/>
    </row>
    <row r="305" spans="2:11" ht="18" customHeight="1" x14ac:dyDescent="0.25">
      <c r="B305" s="51"/>
      <c r="C305" s="52"/>
      <c r="D305" s="53"/>
      <c r="E305" s="54"/>
      <c r="F305" s="54"/>
      <c r="G305" s="28"/>
      <c r="H305" s="21">
        <f t="shared" si="26"/>
        <v>0</v>
      </c>
      <c r="I305" s="48">
        <f t="shared" si="27"/>
        <v>0</v>
      </c>
      <c r="J305" s="49"/>
      <c r="K305" s="50"/>
    </row>
    <row r="306" spans="2:11" ht="18" customHeight="1" x14ac:dyDescent="0.25">
      <c r="B306" s="51"/>
      <c r="C306" s="52"/>
      <c r="D306" s="53"/>
      <c r="E306" s="54"/>
      <c r="F306" s="54"/>
      <c r="G306" s="28"/>
      <c r="H306" s="21">
        <f t="shared" si="26"/>
        <v>0</v>
      </c>
      <c r="I306" s="48">
        <f t="shared" si="27"/>
        <v>0</v>
      </c>
      <c r="J306" s="49"/>
      <c r="K306" s="50"/>
    </row>
    <row r="307" spans="2:11" ht="18" customHeight="1" x14ac:dyDescent="0.25">
      <c r="B307" s="51"/>
      <c r="C307" s="52"/>
      <c r="D307" s="53"/>
      <c r="E307" s="54"/>
      <c r="F307" s="54"/>
      <c r="G307" s="28"/>
      <c r="H307" s="21">
        <f t="shared" si="26"/>
        <v>0</v>
      </c>
      <c r="I307" s="48">
        <f t="shared" si="27"/>
        <v>0</v>
      </c>
      <c r="J307" s="49"/>
      <c r="K307" s="50"/>
    </row>
    <row r="308" spans="2:11" ht="18" customHeight="1" x14ac:dyDescent="0.25">
      <c r="B308" s="51"/>
      <c r="C308" s="52"/>
      <c r="D308" s="53"/>
      <c r="E308" s="54"/>
      <c r="F308" s="54"/>
      <c r="G308" s="28"/>
      <c r="H308" s="21">
        <f t="shared" si="26"/>
        <v>0</v>
      </c>
      <c r="I308" s="48">
        <f t="shared" si="27"/>
        <v>0</v>
      </c>
      <c r="J308" s="49"/>
      <c r="K308" s="50"/>
    </row>
    <row r="309" spans="2:11" ht="18" customHeight="1" x14ac:dyDescent="0.25">
      <c r="B309" s="51"/>
      <c r="C309" s="52"/>
      <c r="D309" s="53"/>
      <c r="E309" s="54"/>
      <c r="F309" s="54"/>
      <c r="G309" s="28"/>
      <c r="H309" s="21">
        <f t="shared" si="26"/>
        <v>0</v>
      </c>
      <c r="I309" s="48">
        <f t="shared" si="27"/>
        <v>0</v>
      </c>
      <c r="J309" s="49"/>
      <c r="K309" s="50"/>
    </row>
    <row r="310" spans="2:11" ht="18" customHeight="1" x14ac:dyDescent="0.25">
      <c r="B310" s="51"/>
      <c r="C310" s="52"/>
      <c r="D310" s="53"/>
      <c r="E310" s="54"/>
      <c r="F310" s="54"/>
      <c r="G310" s="28"/>
      <c r="H310" s="21">
        <f t="shared" si="26"/>
        <v>0</v>
      </c>
      <c r="I310" s="48">
        <f t="shared" si="27"/>
        <v>0</v>
      </c>
      <c r="J310" s="49"/>
      <c r="K310" s="50"/>
    </row>
    <row r="311" spans="2:11" ht="18" customHeight="1" x14ac:dyDescent="0.25">
      <c r="B311" s="51"/>
      <c r="C311" s="52"/>
      <c r="D311" s="53"/>
      <c r="E311" s="54"/>
      <c r="F311" s="54"/>
      <c r="G311" s="28"/>
      <c r="H311" s="21">
        <f t="shared" si="26"/>
        <v>0</v>
      </c>
      <c r="I311" s="48">
        <f t="shared" si="27"/>
        <v>0</v>
      </c>
      <c r="J311" s="49"/>
      <c r="K311" s="50"/>
    </row>
    <row r="312" spans="2:11" ht="18" customHeight="1" x14ac:dyDescent="0.25">
      <c r="B312" s="51"/>
      <c r="C312" s="52"/>
      <c r="D312" s="53"/>
      <c r="E312" s="54"/>
      <c r="F312" s="54"/>
      <c r="G312" s="28"/>
      <c r="H312" s="21">
        <f t="shared" si="26"/>
        <v>0</v>
      </c>
      <c r="I312" s="48">
        <f t="shared" si="27"/>
        <v>0</v>
      </c>
      <c r="J312" s="49"/>
      <c r="K312" s="50"/>
    </row>
    <row r="313" spans="2:11" ht="18" customHeight="1" x14ac:dyDescent="0.25">
      <c r="B313" s="51"/>
      <c r="C313" s="52"/>
      <c r="D313" s="53"/>
      <c r="E313" s="54"/>
      <c r="F313" s="54"/>
      <c r="G313" s="28"/>
      <c r="H313" s="21">
        <f t="shared" si="26"/>
        <v>0</v>
      </c>
      <c r="I313" s="48">
        <f t="shared" si="27"/>
        <v>0</v>
      </c>
      <c r="J313" s="49"/>
      <c r="K313" s="50"/>
    </row>
    <row r="314" spans="2:11" ht="18" customHeight="1" x14ac:dyDescent="0.25">
      <c r="B314" s="51"/>
      <c r="C314" s="52"/>
      <c r="D314" s="53"/>
      <c r="E314" s="54"/>
      <c r="F314" s="54"/>
      <c r="G314" s="28"/>
      <c r="H314" s="21">
        <f t="shared" si="26"/>
        <v>0</v>
      </c>
      <c r="I314" s="48">
        <f t="shared" si="27"/>
        <v>0</v>
      </c>
      <c r="J314" s="49"/>
      <c r="K314" s="50"/>
    </row>
    <row r="315" spans="2:11" ht="18" customHeight="1" x14ac:dyDescent="0.25">
      <c r="B315" s="51"/>
      <c r="C315" s="52"/>
      <c r="D315" s="53"/>
      <c r="E315" s="54"/>
      <c r="F315" s="54"/>
      <c r="G315" s="28"/>
      <c r="H315" s="21">
        <f t="shared" si="26"/>
        <v>0</v>
      </c>
      <c r="I315" s="48">
        <f t="shared" si="27"/>
        <v>0</v>
      </c>
      <c r="J315" s="49"/>
      <c r="K315" s="50"/>
    </row>
    <row r="316" spans="2:11" ht="18" customHeight="1" x14ac:dyDescent="0.25">
      <c r="B316" s="51"/>
      <c r="C316" s="52"/>
      <c r="D316" s="53"/>
      <c r="E316" s="54"/>
      <c r="F316" s="54"/>
      <c r="G316" s="28"/>
      <c r="H316" s="21">
        <f t="shared" si="26"/>
        <v>0</v>
      </c>
      <c r="I316" s="48">
        <f t="shared" si="27"/>
        <v>0</v>
      </c>
      <c r="J316" s="49"/>
      <c r="K316" s="50"/>
    </row>
    <row r="317" spans="2:11" ht="18" customHeight="1" x14ac:dyDescent="0.25">
      <c r="B317" s="51"/>
      <c r="C317" s="52"/>
      <c r="D317" s="53"/>
      <c r="E317" s="54"/>
      <c r="F317" s="54"/>
      <c r="G317" s="28"/>
      <c r="H317" s="21">
        <f t="shared" si="26"/>
        <v>0</v>
      </c>
      <c r="I317" s="48">
        <f t="shared" si="27"/>
        <v>0</v>
      </c>
      <c r="J317" s="49"/>
      <c r="K317" s="50"/>
    </row>
    <row r="318" spans="2:11" ht="20.100000000000001" customHeight="1" x14ac:dyDescent="0.25">
      <c r="B318" s="88" t="s">
        <v>40</v>
      </c>
      <c r="C318" s="89"/>
      <c r="D318" s="89"/>
      <c r="E318" s="89"/>
      <c r="F318" s="89"/>
      <c r="G318" s="89"/>
      <c r="H318" s="90"/>
      <c r="I318" s="67">
        <f>MIN(2,ROUND(SUM(I298:K317),2))</f>
        <v>0</v>
      </c>
      <c r="J318" s="68"/>
      <c r="K318" s="69"/>
    </row>
    <row r="319" spans="2:11" ht="20.100000000000001" customHeight="1" x14ac:dyDescent="0.25">
      <c r="B319" s="93" t="s">
        <v>42</v>
      </c>
      <c r="C319" s="93"/>
      <c r="D319" s="93"/>
      <c r="E319" s="93"/>
      <c r="F319" s="93"/>
      <c r="G319" s="93"/>
      <c r="H319" s="93"/>
      <c r="I319" s="94">
        <f>MIN(2,ROUND(SUM(I318+I295+I272+I249),7))</f>
        <v>0</v>
      </c>
      <c r="J319" s="94"/>
      <c r="K319" s="94"/>
    </row>
    <row r="320" spans="2:11" ht="26.25" customHeight="1" x14ac:dyDescent="0.25">
      <c r="B320" s="91" t="s">
        <v>23</v>
      </c>
      <c r="C320" s="92"/>
      <c r="D320" s="92"/>
      <c r="E320" s="92"/>
      <c r="F320" s="92"/>
      <c r="G320" s="92"/>
      <c r="H320" s="92"/>
      <c r="I320" s="68">
        <f>MIN(30,ROUND(SUM(I41+I64+I110+I87+I203+I226+I319),6))</f>
        <v>0</v>
      </c>
      <c r="J320" s="68"/>
      <c r="K320" s="69"/>
    </row>
    <row r="321" spans="2:11" ht="20.100000000000001" customHeight="1" x14ac:dyDescent="0.25">
      <c r="B321" s="31"/>
      <c r="C321" s="31"/>
      <c r="D321" s="31"/>
      <c r="E321" s="31"/>
      <c r="F321" s="31"/>
      <c r="G321" s="31"/>
      <c r="H321" s="31"/>
      <c r="I321" s="31"/>
      <c r="J321" s="31"/>
      <c r="K321" s="31"/>
    </row>
    <row r="322" spans="2:11" ht="20.100000000000001" customHeight="1" x14ac:dyDescent="0.25">
      <c r="B322" s="14"/>
      <c r="C322" s="19" t="s">
        <v>4</v>
      </c>
      <c r="D322" s="76"/>
      <c r="E322" s="76"/>
      <c r="F322" s="19" t="s">
        <v>5</v>
      </c>
      <c r="G322" s="19"/>
      <c r="H322" s="36"/>
      <c r="I322" s="36"/>
      <c r="J322" s="36"/>
      <c r="K322" s="36"/>
    </row>
    <row r="323" spans="2:11" ht="20.100000000000001" customHeight="1" x14ac:dyDescent="0.25">
      <c r="B323" s="14"/>
      <c r="C323" s="14"/>
      <c r="D323" s="14"/>
      <c r="E323" s="14"/>
      <c r="F323" s="14"/>
      <c r="G323" s="14"/>
      <c r="H323" s="36"/>
      <c r="I323" s="36"/>
      <c r="J323" s="36"/>
      <c r="K323" s="36"/>
    </row>
    <row r="324" spans="2:11" ht="20.100000000000001" customHeight="1" x14ac:dyDescent="0.25">
      <c r="B324" s="31"/>
      <c r="C324" s="30"/>
      <c r="D324" s="19" t="s">
        <v>6</v>
      </c>
      <c r="E324" s="29" t="s">
        <v>24</v>
      </c>
      <c r="F324" s="16" t="s">
        <v>25</v>
      </c>
      <c r="G324" s="15"/>
      <c r="H324" s="16"/>
      <c r="I324" s="16"/>
      <c r="J324" s="31"/>
      <c r="K324" s="36"/>
    </row>
    <row r="325" spans="2:11" ht="20.100000000000001" customHeight="1" x14ac:dyDescent="0.25">
      <c r="B325" s="14"/>
      <c r="C325" s="14"/>
      <c r="D325" s="14"/>
      <c r="E325" s="41" t="s">
        <v>8</v>
      </c>
      <c r="F325" s="19"/>
      <c r="G325" s="19"/>
      <c r="H325" s="36"/>
      <c r="I325" s="36"/>
      <c r="J325" s="36"/>
      <c r="K325" s="36"/>
    </row>
    <row r="326" spans="2:11" ht="68.25" customHeight="1" x14ac:dyDescent="0.25">
      <c r="B326" s="41" t="s">
        <v>7</v>
      </c>
      <c r="C326" s="17"/>
      <c r="D326" s="17"/>
      <c r="E326" s="76"/>
      <c r="F326" s="76"/>
      <c r="G326" s="22"/>
      <c r="H326" s="36"/>
      <c r="I326" s="36"/>
      <c r="J326" s="36"/>
      <c r="K326" s="36"/>
    </row>
    <row r="327" spans="2:11" ht="20.100000000000001" customHeight="1" x14ac:dyDescent="0.25">
      <c r="B327" s="18"/>
      <c r="C327" s="31"/>
      <c r="D327" s="19"/>
      <c r="E327" s="31"/>
      <c r="F327" s="31"/>
      <c r="G327" s="31"/>
      <c r="H327" s="31"/>
      <c r="I327" s="38"/>
      <c r="J327" s="38"/>
      <c r="K327" s="31"/>
    </row>
  </sheetData>
  <sheetProtection algorithmName="SHA-512" hashValue="2kGRHwAMxSuw/JIBrewaabh4e/1LCgNQTQGeRYmVWph8tu/RVbIdtcON2tpURQ7L7iN6eX8NAL2MEpOMK9DIlg==" saltValue="Avf2OCjnPNojVkpPDNxkPw==" spinCount="100000" sheet="1" objects="1" scenarios="1"/>
  <dataConsolidate/>
  <mergeCells count="889">
    <mergeCell ref="B203:H203"/>
    <mergeCell ref="I203:K203"/>
    <mergeCell ref="E247:F247"/>
    <mergeCell ref="I247:K247"/>
    <mergeCell ref="B248:D248"/>
    <mergeCell ref="E248:F248"/>
    <mergeCell ref="I248:K248"/>
    <mergeCell ref="B249:H249"/>
    <mergeCell ref="I249:K249"/>
    <mergeCell ref="I239:K239"/>
    <mergeCell ref="B240:D240"/>
    <mergeCell ref="E240:F240"/>
    <mergeCell ref="I240:K240"/>
    <mergeCell ref="B241:D241"/>
    <mergeCell ref="E241:F241"/>
    <mergeCell ref="I241:K241"/>
    <mergeCell ref="B242:D242"/>
    <mergeCell ref="E242:F242"/>
    <mergeCell ref="I242:K242"/>
    <mergeCell ref="I235:K235"/>
    <mergeCell ref="B236:D236"/>
    <mergeCell ref="E236:F236"/>
    <mergeCell ref="I236:K236"/>
    <mergeCell ref="B237:D237"/>
    <mergeCell ref="I270:K270"/>
    <mergeCell ref="B271:D271"/>
    <mergeCell ref="E271:F271"/>
    <mergeCell ref="I271:K271"/>
    <mergeCell ref="E262:F262"/>
    <mergeCell ref="I262:K262"/>
    <mergeCell ref="B263:D263"/>
    <mergeCell ref="E263:F263"/>
    <mergeCell ref="I263:K263"/>
    <mergeCell ref="I269:K269"/>
    <mergeCell ref="I264:K264"/>
    <mergeCell ref="B265:D265"/>
    <mergeCell ref="E265:F265"/>
    <mergeCell ref="I265:K265"/>
    <mergeCell ref="B266:D266"/>
    <mergeCell ref="E266:F266"/>
    <mergeCell ref="I266:K266"/>
    <mergeCell ref="B267:D267"/>
    <mergeCell ref="E267:F267"/>
    <mergeCell ref="I267:K267"/>
    <mergeCell ref="I272:K272"/>
    <mergeCell ref="B227:K227"/>
    <mergeCell ref="B228:D228"/>
    <mergeCell ref="E228:F228"/>
    <mergeCell ref="I228:K228"/>
    <mergeCell ref="B229:D229"/>
    <mergeCell ref="E229:F229"/>
    <mergeCell ref="I229:K229"/>
    <mergeCell ref="B230:D230"/>
    <mergeCell ref="E230:F230"/>
    <mergeCell ref="I230:K230"/>
    <mergeCell ref="B231:D231"/>
    <mergeCell ref="E231:F231"/>
    <mergeCell ref="I231:K231"/>
    <mergeCell ref="B232:D232"/>
    <mergeCell ref="E232:F232"/>
    <mergeCell ref="I232:K232"/>
    <mergeCell ref="B233:D233"/>
    <mergeCell ref="E233:F233"/>
    <mergeCell ref="I243:K243"/>
    <mergeCell ref="B244:D244"/>
    <mergeCell ref="E244:F244"/>
    <mergeCell ref="I244:K244"/>
    <mergeCell ref="B245:D245"/>
    <mergeCell ref="I260:K260"/>
    <mergeCell ref="B261:D261"/>
    <mergeCell ref="E261:F261"/>
    <mergeCell ref="I261:K261"/>
    <mergeCell ref="B262:D262"/>
    <mergeCell ref="E237:F237"/>
    <mergeCell ref="I237:K237"/>
    <mergeCell ref="B238:D238"/>
    <mergeCell ref="E238:F238"/>
    <mergeCell ref="I238:K238"/>
    <mergeCell ref="E245:F245"/>
    <mergeCell ref="I245:K245"/>
    <mergeCell ref="B246:D246"/>
    <mergeCell ref="E246:F246"/>
    <mergeCell ref="I246:K246"/>
    <mergeCell ref="I256:K256"/>
    <mergeCell ref="B293:D293"/>
    <mergeCell ref="E293:F293"/>
    <mergeCell ref="I293:K293"/>
    <mergeCell ref="B294:D294"/>
    <mergeCell ref="E294:F294"/>
    <mergeCell ref="I294:K294"/>
    <mergeCell ref="B295:H295"/>
    <mergeCell ref="I295:K295"/>
    <mergeCell ref="B250:K250"/>
    <mergeCell ref="B251:D251"/>
    <mergeCell ref="E251:F251"/>
    <mergeCell ref="I251:K251"/>
    <mergeCell ref="B252:D252"/>
    <mergeCell ref="E252:F252"/>
    <mergeCell ref="I252:K252"/>
    <mergeCell ref="B253:D253"/>
    <mergeCell ref="E253:F253"/>
    <mergeCell ref="I253:K253"/>
    <mergeCell ref="B254:D254"/>
    <mergeCell ref="E254:F254"/>
    <mergeCell ref="I254:K254"/>
    <mergeCell ref="B255:D255"/>
    <mergeCell ref="E255:F255"/>
    <mergeCell ref="I255:K255"/>
    <mergeCell ref="B290:D290"/>
    <mergeCell ref="E290:F290"/>
    <mergeCell ref="I290:K290"/>
    <mergeCell ref="B291:D291"/>
    <mergeCell ref="E291:F291"/>
    <mergeCell ref="I291:K291"/>
    <mergeCell ref="B292:D292"/>
    <mergeCell ref="E292:F292"/>
    <mergeCell ref="I292:K292"/>
    <mergeCell ref="B287:D287"/>
    <mergeCell ref="E287:F287"/>
    <mergeCell ref="I287:K287"/>
    <mergeCell ref="B288:D288"/>
    <mergeCell ref="E288:F288"/>
    <mergeCell ref="I288:K288"/>
    <mergeCell ref="B289:D289"/>
    <mergeCell ref="E289:F289"/>
    <mergeCell ref="I289:K289"/>
    <mergeCell ref="B284:D284"/>
    <mergeCell ref="E284:F284"/>
    <mergeCell ref="I284:K284"/>
    <mergeCell ref="B285:D285"/>
    <mergeCell ref="E285:F285"/>
    <mergeCell ref="I285:K285"/>
    <mergeCell ref="B286:D286"/>
    <mergeCell ref="E286:F286"/>
    <mergeCell ref="I286:K286"/>
    <mergeCell ref="B206:D206"/>
    <mergeCell ref="B207:D207"/>
    <mergeCell ref="B208:D208"/>
    <mergeCell ref="B209:D209"/>
    <mergeCell ref="B210:D210"/>
    <mergeCell ref="B211:D211"/>
    <mergeCell ref="B213:D213"/>
    <mergeCell ref="E283:F283"/>
    <mergeCell ref="I283:K283"/>
    <mergeCell ref="B257:D257"/>
    <mergeCell ref="E257:F257"/>
    <mergeCell ref="I257:K257"/>
    <mergeCell ref="B258:D258"/>
    <mergeCell ref="E258:F258"/>
    <mergeCell ref="I258:K258"/>
    <mergeCell ref="B259:D259"/>
    <mergeCell ref="E259:F259"/>
    <mergeCell ref="I259:K259"/>
    <mergeCell ref="I233:K233"/>
    <mergeCell ref="B234:D234"/>
    <mergeCell ref="E234:F234"/>
    <mergeCell ref="I234:K234"/>
    <mergeCell ref="B235:D235"/>
    <mergeCell ref="I268:K268"/>
    <mergeCell ref="B155:D155"/>
    <mergeCell ref="E155:F155"/>
    <mergeCell ref="I155:K155"/>
    <mergeCell ref="I212:K212"/>
    <mergeCell ref="I213:K213"/>
    <mergeCell ref="I206:K206"/>
    <mergeCell ref="I207:K207"/>
    <mergeCell ref="I208:K208"/>
    <mergeCell ref="I209:K209"/>
    <mergeCell ref="I210:K210"/>
    <mergeCell ref="I211:K211"/>
    <mergeCell ref="B156:H156"/>
    <mergeCell ref="I156:K156"/>
    <mergeCell ref="I161:K161"/>
    <mergeCell ref="I160:K160"/>
    <mergeCell ref="I159:K159"/>
    <mergeCell ref="I183:K183"/>
    <mergeCell ref="I182:K182"/>
    <mergeCell ref="I181:K181"/>
    <mergeCell ref="I179:K179"/>
    <mergeCell ref="I177:K177"/>
    <mergeCell ref="I176:K176"/>
    <mergeCell ref="I173:K173"/>
    <mergeCell ref="I172:K172"/>
    <mergeCell ref="B152:D152"/>
    <mergeCell ref="E152:F152"/>
    <mergeCell ref="I152:K152"/>
    <mergeCell ref="B153:D153"/>
    <mergeCell ref="E153:F153"/>
    <mergeCell ref="I153:K153"/>
    <mergeCell ref="B154:D154"/>
    <mergeCell ref="E154:F154"/>
    <mergeCell ref="I154:K154"/>
    <mergeCell ref="B149:D149"/>
    <mergeCell ref="E149:F149"/>
    <mergeCell ref="I149:K149"/>
    <mergeCell ref="B150:D150"/>
    <mergeCell ref="E150:F150"/>
    <mergeCell ref="I150:K150"/>
    <mergeCell ref="B151:D151"/>
    <mergeCell ref="E151:F151"/>
    <mergeCell ref="I151:K151"/>
    <mergeCell ref="B146:D146"/>
    <mergeCell ref="E146:F146"/>
    <mergeCell ref="I146:K146"/>
    <mergeCell ref="B147:D147"/>
    <mergeCell ref="E147:F147"/>
    <mergeCell ref="I147:K147"/>
    <mergeCell ref="B148:D148"/>
    <mergeCell ref="E148:F148"/>
    <mergeCell ref="I148:K148"/>
    <mergeCell ref="B143:D143"/>
    <mergeCell ref="E143:F143"/>
    <mergeCell ref="I143:K143"/>
    <mergeCell ref="B144:D144"/>
    <mergeCell ref="E144:F144"/>
    <mergeCell ref="I144:K144"/>
    <mergeCell ref="B145:D145"/>
    <mergeCell ref="E145:F145"/>
    <mergeCell ref="I145:K145"/>
    <mergeCell ref="B140:D140"/>
    <mergeCell ref="E140:F140"/>
    <mergeCell ref="I140:K140"/>
    <mergeCell ref="B141:D141"/>
    <mergeCell ref="E141:F141"/>
    <mergeCell ref="I141:K141"/>
    <mergeCell ref="B142:D142"/>
    <mergeCell ref="E142:F142"/>
    <mergeCell ref="I142:K142"/>
    <mergeCell ref="B137:D137"/>
    <mergeCell ref="E137:F137"/>
    <mergeCell ref="I137:K137"/>
    <mergeCell ref="B138:D138"/>
    <mergeCell ref="E138:F138"/>
    <mergeCell ref="I138:K138"/>
    <mergeCell ref="B139:D139"/>
    <mergeCell ref="E139:F139"/>
    <mergeCell ref="I139:K139"/>
    <mergeCell ref="B133:H133"/>
    <mergeCell ref="I133:K133"/>
    <mergeCell ref="B134:K134"/>
    <mergeCell ref="B135:D135"/>
    <mergeCell ref="E135:F135"/>
    <mergeCell ref="I135:K135"/>
    <mergeCell ref="B136:D136"/>
    <mergeCell ref="E136:F136"/>
    <mergeCell ref="I136:K136"/>
    <mergeCell ref="B130:D130"/>
    <mergeCell ref="E130:F130"/>
    <mergeCell ref="I130:K130"/>
    <mergeCell ref="B131:D131"/>
    <mergeCell ref="E131:F131"/>
    <mergeCell ref="I131:K131"/>
    <mergeCell ref="B132:D132"/>
    <mergeCell ref="E132:F132"/>
    <mergeCell ref="I132:K132"/>
    <mergeCell ref="B127:D127"/>
    <mergeCell ref="E127:F127"/>
    <mergeCell ref="I127:K127"/>
    <mergeCell ref="B128:D128"/>
    <mergeCell ref="E128:F128"/>
    <mergeCell ref="I128:K128"/>
    <mergeCell ref="B129:D129"/>
    <mergeCell ref="E129:F129"/>
    <mergeCell ref="I129:K129"/>
    <mergeCell ref="B124:D124"/>
    <mergeCell ref="E124:F124"/>
    <mergeCell ref="I124:K124"/>
    <mergeCell ref="B125:D125"/>
    <mergeCell ref="E125:F125"/>
    <mergeCell ref="I125:K125"/>
    <mergeCell ref="B126:D126"/>
    <mergeCell ref="E126:F126"/>
    <mergeCell ref="I126:K126"/>
    <mergeCell ref="E120:F120"/>
    <mergeCell ref="I120:K120"/>
    <mergeCell ref="B121:D121"/>
    <mergeCell ref="E121:F121"/>
    <mergeCell ref="I121:K121"/>
    <mergeCell ref="B122:D122"/>
    <mergeCell ref="E122:F122"/>
    <mergeCell ref="I122:K122"/>
    <mergeCell ref="B123:D123"/>
    <mergeCell ref="E123:F123"/>
    <mergeCell ref="I123:K123"/>
    <mergeCell ref="B63:D63"/>
    <mergeCell ref="E63:F63"/>
    <mergeCell ref="I63:K63"/>
    <mergeCell ref="B64:H64"/>
    <mergeCell ref="I64:K64"/>
    <mergeCell ref="B111:K111"/>
    <mergeCell ref="B112:D112"/>
    <mergeCell ref="E112:F112"/>
    <mergeCell ref="I112:K112"/>
    <mergeCell ref="I90:K90"/>
    <mergeCell ref="I89:K89"/>
    <mergeCell ref="I86:K86"/>
    <mergeCell ref="I82:K82"/>
    <mergeCell ref="I101:K101"/>
    <mergeCell ref="I100:K100"/>
    <mergeCell ref="I99:K99"/>
    <mergeCell ref="I98:K98"/>
    <mergeCell ref="I97:K97"/>
    <mergeCell ref="I96:K96"/>
    <mergeCell ref="I95:K95"/>
    <mergeCell ref="I94:K94"/>
    <mergeCell ref="I93:K93"/>
    <mergeCell ref="I107:K107"/>
    <mergeCell ref="I106:K106"/>
    <mergeCell ref="I59:K59"/>
    <mergeCell ref="B60:D60"/>
    <mergeCell ref="E60:F60"/>
    <mergeCell ref="I60:K60"/>
    <mergeCell ref="B61:D61"/>
    <mergeCell ref="E61:F61"/>
    <mergeCell ref="I61:K61"/>
    <mergeCell ref="B62:D62"/>
    <mergeCell ref="E62:F62"/>
    <mergeCell ref="I62:K62"/>
    <mergeCell ref="B59:D59"/>
    <mergeCell ref="E59:F59"/>
    <mergeCell ref="I55:K55"/>
    <mergeCell ref="B56:D56"/>
    <mergeCell ref="E56:F56"/>
    <mergeCell ref="I56:K56"/>
    <mergeCell ref="B57:D57"/>
    <mergeCell ref="E57:F57"/>
    <mergeCell ref="I57:K57"/>
    <mergeCell ref="B58:D58"/>
    <mergeCell ref="E58:F58"/>
    <mergeCell ref="I58:K58"/>
    <mergeCell ref="B55:D55"/>
    <mergeCell ref="E55:F55"/>
    <mergeCell ref="I51:K51"/>
    <mergeCell ref="B52:D52"/>
    <mergeCell ref="E52:F52"/>
    <mergeCell ref="I52:K52"/>
    <mergeCell ref="B53:D53"/>
    <mergeCell ref="E53:F53"/>
    <mergeCell ref="I53:K53"/>
    <mergeCell ref="B54:D54"/>
    <mergeCell ref="E54:F54"/>
    <mergeCell ref="I54:K54"/>
    <mergeCell ref="B51:D51"/>
    <mergeCell ref="E51:F51"/>
    <mergeCell ref="I47:K47"/>
    <mergeCell ref="B48:D48"/>
    <mergeCell ref="E48:F48"/>
    <mergeCell ref="I48:K48"/>
    <mergeCell ref="B49:D49"/>
    <mergeCell ref="E49:F49"/>
    <mergeCell ref="I49:K49"/>
    <mergeCell ref="B50:D50"/>
    <mergeCell ref="E50:F50"/>
    <mergeCell ref="I50:K50"/>
    <mergeCell ref="B47:D47"/>
    <mergeCell ref="E47:F47"/>
    <mergeCell ref="B44:D44"/>
    <mergeCell ref="E44:F44"/>
    <mergeCell ref="I44:K44"/>
    <mergeCell ref="B45:D45"/>
    <mergeCell ref="E45:F45"/>
    <mergeCell ref="I45:K45"/>
    <mergeCell ref="B46:D46"/>
    <mergeCell ref="E46:F46"/>
    <mergeCell ref="I46:K46"/>
    <mergeCell ref="B40:D40"/>
    <mergeCell ref="E40:F40"/>
    <mergeCell ref="I40:K40"/>
    <mergeCell ref="B41:H41"/>
    <mergeCell ref="I41:K41"/>
    <mergeCell ref="B42:K42"/>
    <mergeCell ref="B43:D43"/>
    <mergeCell ref="E43:F43"/>
    <mergeCell ref="I43:K43"/>
    <mergeCell ref="B37:D37"/>
    <mergeCell ref="E37:F37"/>
    <mergeCell ref="I37:K37"/>
    <mergeCell ref="B38:D38"/>
    <mergeCell ref="E38:F38"/>
    <mergeCell ref="I38:K38"/>
    <mergeCell ref="B39:D39"/>
    <mergeCell ref="E39:F39"/>
    <mergeCell ref="I39:K39"/>
    <mergeCell ref="I33:K33"/>
    <mergeCell ref="B34:D34"/>
    <mergeCell ref="E34:F34"/>
    <mergeCell ref="I34:K34"/>
    <mergeCell ref="B35:D35"/>
    <mergeCell ref="E35:F35"/>
    <mergeCell ref="I35:K35"/>
    <mergeCell ref="B36:D36"/>
    <mergeCell ref="E36:F36"/>
    <mergeCell ref="I36:K36"/>
    <mergeCell ref="B33:D33"/>
    <mergeCell ref="E33:F33"/>
    <mergeCell ref="B30:D30"/>
    <mergeCell ref="E30:F30"/>
    <mergeCell ref="I30:K30"/>
    <mergeCell ref="B31:D31"/>
    <mergeCell ref="E31:F31"/>
    <mergeCell ref="I31:K31"/>
    <mergeCell ref="B32:D32"/>
    <mergeCell ref="E32:F32"/>
    <mergeCell ref="I32:K32"/>
    <mergeCell ref="E26:F26"/>
    <mergeCell ref="I26:K26"/>
    <mergeCell ref="B27:D27"/>
    <mergeCell ref="E27:F27"/>
    <mergeCell ref="I27:K27"/>
    <mergeCell ref="B28:D28"/>
    <mergeCell ref="E28:F28"/>
    <mergeCell ref="I28:K28"/>
    <mergeCell ref="B29:D29"/>
    <mergeCell ref="E29:F29"/>
    <mergeCell ref="I29:K29"/>
    <mergeCell ref="B26:D26"/>
    <mergeCell ref="B19:K19"/>
    <mergeCell ref="B20:D20"/>
    <mergeCell ref="E20:F20"/>
    <mergeCell ref="I20:K20"/>
    <mergeCell ref="B21:D21"/>
    <mergeCell ref="E21:F21"/>
    <mergeCell ref="I21:K21"/>
    <mergeCell ref="B22:D22"/>
    <mergeCell ref="E22:F22"/>
    <mergeCell ref="I22:K22"/>
    <mergeCell ref="B23:D23"/>
    <mergeCell ref="E23:F23"/>
    <mergeCell ref="I23:K23"/>
    <mergeCell ref="B24:D24"/>
    <mergeCell ref="E24:F24"/>
    <mergeCell ref="I24:K24"/>
    <mergeCell ref="B25:D25"/>
    <mergeCell ref="E25:F25"/>
    <mergeCell ref="I25:K25"/>
    <mergeCell ref="I275:K275"/>
    <mergeCell ref="I105:K105"/>
    <mergeCell ref="I104:K104"/>
    <mergeCell ref="I103:K103"/>
    <mergeCell ref="I102:K102"/>
    <mergeCell ref="I170:K170"/>
    <mergeCell ref="I169:K169"/>
    <mergeCell ref="I168:K168"/>
    <mergeCell ref="I167:K167"/>
    <mergeCell ref="I166:K166"/>
    <mergeCell ref="I165:K165"/>
    <mergeCell ref="I164:K164"/>
    <mergeCell ref="I163:K163"/>
    <mergeCell ref="I162:K162"/>
    <mergeCell ref="I113:K113"/>
    <mergeCell ref="I114:K114"/>
    <mergeCell ref="I115:K115"/>
    <mergeCell ref="I116:K116"/>
    <mergeCell ref="I117:K117"/>
    <mergeCell ref="I118:K118"/>
    <mergeCell ref="I119:K119"/>
    <mergeCell ref="I171:K171"/>
    <mergeCell ref="I192:K192"/>
    <mergeCell ref="I191:K191"/>
    <mergeCell ref="I17:K17"/>
    <mergeCell ref="I190:K190"/>
    <mergeCell ref="I189:K189"/>
    <mergeCell ref="I188:K188"/>
    <mergeCell ref="I187:K187"/>
    <mergeCell ref="I186:K186"/>
    <mergeCell ref="I185:K185"/>
    <mergeCell ref="I184:K184"/>
    <mergeCell ref="I320:K320"/>
    <mergeCell ref="I318:K318"/>
    <mergeCell ref="I317:K317"/>
    <mergeCell ref="I316:K316"/>
    <mergeCell ref="I306:K306"/>
    <mergeCell ref="I305:K305"/>
    <mergeCell ref="I304:K304"/>
    <mergeCell ref="I303:K303"/>
    <mergeCell ref="I302:K302"/>
    <mergeCell ref="I301:K301"/>
    <mergeCell ref="I300:K300"/>
    <mergeCell ref="I299:K299"/>
    <mergeCell ref="I298:K298"/>
    <mergeCell ref="I297:K297"/>
    <mergeCell ref="I277:K277"/>
    <mergeCell ref="I276:K276"/>
    <mergeCell ref="B316:D316"/>
    <mergeCell ref="E316:F316"/>
    <mergeCell ref="B317:D317"/>
    <mergeCell ref="E317:F317"/>
    <mergeCell ref="B318:H318"/>
    <mergeCell ref="B320:H320"/>
    <mergeCell ref="I311:K311"/>
    <mergeCell ref="B312:D312"/>
    <mergeCell ref="E312:F312"/>
    <mergeCell ref="I312:K312"/>
    <mergeCell ref="B313:D313"/>
    <mergeCell ref="E313:F313"/>
    <mergeCell ref="I313:K313"/>
    <mergeCell ref="B314:D314"/>
    <mergeCell ref="E314:F314"/>
    <mergeCell ref="I314:K314"/>
    <mergeCell ref="B315:D315"/>
    <mergeCell ref="E315:F315"/>
    <mergeCell ref="I315:K315"/>
    <mergeCell ref="B319:H319"/>
    <mergeCell ref="I319:K319"/>
    <mergeCell ref="B310:D310"/>
    <mergeCell ref="E310:F310"/>
    <mergeCell ref="I310:K310"/>
    <mergeCell ref="B311:D311"/>
    <mergeCell ref="E311:F311"/>
    <mergeCell ref="B304:D304"/>
    <mergeCell ref="E304:F304"/>
    <mergeCell ref="B305:D305"/>
    <mergeCell ref="E305:F305"/>
    <mergeCell ref="B306:D306"/>
    <mergeCell ref="E306:F306"/>
    <mergeCell ref="B307:D307"/>
    <mergeCell ref="E307:F307"/>
    <mergeCell ref="I307:K307"/>
    <mergeCell ref="B308:D308"/>
    <mergeCell ref="E308:F308"/>
    <mergeCell ref="I308:K308"/>
    <mergeCell ref="B309:D309"/>
    <mergeCell ref="E309:F309"/>
    <mergeCell ref="I309:K309"/>
    <mergeCell ref="B301:D301"/>
    <mergeCell ref="E301:F301"/>
    <mergeCell ref="B302:D302"/>
    <mergeCell ref="E302:F302"/>
    <mergeCell ref="B303:D303"/>
    <mergeCell ref="E303:F303"/>
    <mergeCell ref="B298:D298"/>
    <mergeCell ref="E298:F298"/>
    <mergeCell ref="B299:D299"/>
    <mergeCell ref="E299:F299"/>
    <mergeCell ref="B300:D300"/>
    <mergeCell ref="E300:F300"/>
    <mergeCell ref="B278:D278"/>
    <mergeCell ref="E278:F278"/>
    <mergeCell ref="I278:K278"/>
    <mergeCell ref="B226:H226"/>
    <mergeCell ref="I226:K226"/>
    <mergeCell ref="B296:K296"/>
    <mergeCell ref="B297:D297"/>
    <mergeCell ref="E297:F297"/>
    <mergeCell ref="B273:K273"/>
    <mergeCell ref="I274:K274"/>
    <mergeCell ref="B279:D279"/>
    <mergeCell ref="E279:F279"/>
    <mergeCell ref="I279:K279"/>
    <mergeCell ref="B280:D280"/>
    <mergeCell ref="E280:F280"/>
    <mergeCell ref="I280:K280"/>
    <mergeCell ref="B281:D281"/>
    <mergeCell ref="E281:F281"/>
    <mergeCell ref="I281:K281"/>
    <mergeCell ref="B282:D282"/>
    <mergeCell ref="E282:F282"/>
    <mergeCell ref="I282:K282"/>
    <mergeCell ref="B283:D283"/>
    <mergeCell ref="B275:D275"/>
    <mergeCell ref="E275:F275"/>
    <mergeCell ref="B276:D276"/>
    <mergeCell ref="E276:F276"/>
    <mergeCell ref="B277:D277"/>
    <mergeCell ref="E277:F277"/>
    <mergeCell ref="B274:D274"/>
    <mergeCell ref="E274:F274"/>
    <mergeCell ref="B256:D256"/>
    <mergeCell ref="E256:F256"/>
    <mergeCell ref="B260:D260"/>
    <mergeCell ref="E260:F260"/>
    <mergeCell ref="B264:D264"/>
    <mergeCell ref="E264:F264"/>
    <mergeCell ref="B268:D268"/>
    <mergeCell ref="E268:F268"/>
    <mergeCell ref="B272:H272"/>
    <mergeCell ref="B269:D269"/>
    <mergeCell ref="E269:F269"/>
    <mergeCell ref="B270:D270"/>
    <mergeCell ref="E270:F270"/>
    <mergeCell ref="E235:F235"/>
    <mergeCell ref="B239:D239"/>
    <mergeCell ref="E239:F239"/>
    <mergeCell ref="B243:D243"/>
    <mergeCell ref="E243:F243"/>
    <mergeCell ref="B247:D247"/>
    <mergeCell ref="B223:D223"/>
    <mergeCell ref="E223:F223"/>
    <mergeCell ref="B224:D224"/>
    <mergeCell ref="E224:F224"/>
    <mergeCell ref="B225:D225"/>
    <mergeCell ref="E225:F225"/>
    <mergeCell ref="B220:D220"/>
    <mergeCell ref="E220:F220"/>
    <mergeCell ref="B221:D221"/>
    <mergeCell ref="E221:F221"/>
    <mergeCell ref="B222:D222"/>
    <mergeCell ref="E222:F222"/>
    <mergeCell ref="B217:D217"/>
    <mergeCell ref="E217:F217"/>
    <mergeCell ref="B218:D218"/>
    <mergeCell ref="E218:F218"/>
    <mergeCell ref="B219:D219"/>
    <mergeCell ref="E219:F219"/>
    <mergeCell ref="B214:D214"/>
    <mergeCell ref="E214:F214"/>
    <mergeCell ref="B215:D215"/>
    <mergeCell ref="E215:F215"/>
    <mergeCell ref="B216:D216"/>
    <mergeCell ref="E216:F216"/>
    <mergeCell ref="I202:K202"/>
    <mergeCell ref="B204:K204"/>
    <mergeCell ref="B205:D205"/>
    <mergeCell ref="E205:F205"/>
    <mergeCell ref="I205:K205"/>
    <mergeCell ref="B212:D212"/>
    <mergeCell ref="E212:F212"/>
    <mergeCell ref="B202:H202"/>
    <mergeCell ref="I216:K216"/>
    <mergeCell ref="I215:K215"/>
    <mergeCell ref="I214:K214"/>
    <mergeCell ref="E206:F206"/>
    <mergeCell ref="E207:F207"/>
    <mergeCell ref="E208:F208"/>
    <mergeCell ref="E209:F209"/>
    <mergeCell ref="E210:F210"/>
    <mergeCell ref="E211:F211"/>
    <mergeCell ref="E213:F213"/>
    <mergeCell ref="I225:K225"/>
    <mergeCell ref="I224:K224"/>
    <mergeCell ref="I223:K223"/>
    <mergeCell ref="I222:K222"/>
    <mergeCell ref="I221:K221"/>
    <mergeCell ref="I220:K220"/>
    <mergeCell ref="I219:K219"/>
    <mergeCell ref="I218:K218"/>
    <mergeCell ref="I217:K217"/>
    <mergeCell ref="I199:K199"/>
    <mergeCell ref="B200:D200"/>
    <mergeCell ref="E200:F200"/>
    <mergeCell ref="I200:K200"/>
    <mergeCell ref="B201:D201"/>
    <mergeCell ref="E201:F201"/>
    <mergeCell ref="I201:K201"/>
    <mergeCell ref="B199:D199"/>
    <mergeCell ref="E199:F199"/>
    <mergeCell ref="I196:K196"/>
    <mergeCell ref="B197:D197"/>
    <mergeCell ref="E197:F197"/>
    <mergeCell ref="I197:K197"/>
    <mergeCell ref="B198:D198"/>
    <mergeCell ref="E198:F198"/>
    <mergeCell ref="I198:K198"/>
    <mergeCell ref="I193:K193"/>
    <mergeCell ref="B194:D194"/>
    <mergeCell ref="E194:F194"/>
    <mergeCell ref="I194:K194"/>
    <mergeCell ref="B195:D195"/>
    <mergeCell ref="E195:F195"/>
    <mergeCell ref="I195:K195"/>
    <mergeCell ref="B196:D196"/>
    <mergeCell ref="E196:F196"/>
    <mergeCell ref="B193:D193"/>
    <mergeCell ref="E193:F193"/>
    <mergeCell ref="B191:D191"/>
    <mergeCell ref="E191:F191"/>
    <mergeCell ref="B192:D192"/>
    <mergeCell ref="E192:F192"/>
    <mergeCell ref="B188:D188"/>
    <mergeCell ref="E188:F188"/>
    <mergeCell ref="B189:D189"/>
    <mergeCell ref="E189:F189"/>
    <mergeCell ref="B187:D187"/>
    <mergeCell ref="E187:F187"/>
    <mergeCell ref="B190:D190"/>
    <mergeCell ref="E190:F190"/>
    <mergeCell ref="B159:D159"/>
    <mergeCell ref="E159:F159"/>
    <mergeCell ref="B164:D164"/>
    <mergeCell ref="E164:F164"/>
    <mergeCell ref="B167:D167"/>
    <mergeCell ref="E167:F167"/>
    <mergeCell ref="B168:D168"/>
    <mergeCell ref="E168:F168"/>
    <mergeCell ref="B165:D165"/>
    <mergeCell ref="E165:F165"/>
    <mergeCell ref="B166:D166"/>
    <mergeCell ref="E166:F166"/>
    <mergeCell ref="B95:D95"/>
    <mergeCell ref="I80:K80"/>
    <mergeCell ref="B163:D163"/>
    <mergeCell ref="E163:F163"/>
    <mergeCell ref="B109:D109"/>
    <mergeCell ref="E109:F109"/>
    <mergeCell ref="B97:D97"/>
    <mergeCell ref="E101:F101"/>
    <mergeCell ref="B102:D102"/>
    <mergeCell ref="E102:F102"/>
    <mergeCell ref="B100:D100"/>
    <mergeCell ref="E100:F100"/>
    <mergeCell ref="B105:D105"/>
    <mergeCell ref="E105:F105"/>
    <mergeCell ref="B160:D160"/>
    <mergeCell ref="E160:F160"/>
    <mergeCell ref="B161:D161"/>
    <mergeCell ref="E161:F161"/>
    <mergeCell ref="B162:D162"/>
    <mergeCell ref="E162:F162"/>
    <mergeCell ref="B106:D106"/>
    <mergeCell ref="E106:F106"/>
    <mergeCell ref="B107:D107"/>
    <mergeCell ref="E107:F107"/>
    <mergeCell ref="E73:F73"/>
    <mergeCell ref="B103:D103"/>
    <mergeCell ref="E103:F103"/>
    <mergeCell ref="B104:D104"/>
    <mergeCell ref="E104:F104"/>
    <mergeCell ref="E97:F97"/>
    <mergeCell ref="B98:D98"/>
    <mergeCell ref="E98:F98"/>
    <mergeCell ref="B99:D99"/>
    <mergeCell ref="E99:F99"/>
    <mergeCell ref="B101:D101"/>
    <mergeCell ref="E82:F82"/>
    <mergeCell ref="B79:D79"/>
    <mergeCell ref="E79:F79"/>
    <mergeCell ref="B80:D80"/>
    <mergeCell ref="E80:F80"/>
    <mergeCell ref="B81:D81"/>
    <mergeCell ref="E81:F81"/>
    <mergeCell ref="E95:F95"/>
    <mergeCell ref="B83:D83"/>
    <mergeCell ref="E83:F83"/>
    <mergeCell ref="B84:D84"/>
    <mergeCell ref="E84:F84"/>
    <mergeCell ref="B85:D85"/>
    <mergeCell ref="E16:F16"/>
    <mergeCell ref="I16:K16"/>
    <mergeCell ref="B17:D17"/>
    <mergeCell ref="E17:F17"/>
    <mergeCell ref="I174:K174"/>
    <mergeCell ref="I175:K175"/>
    <mergeCell ref="B74:D74"/>
    <mergeCell ref="I158:K158"/>
    <mergeCell ref="E74:F74"/>
    <mergeCell ref="I69:K69"/>
    <mergeCell ref="I70:K70"/>
    <mergeCell ref="I71:K71"/>
    <mergeCell ref="I67:K67"/>
    <mergeCell ref="I68:K68"/>
    <mergeCell ref="B67:D67"/>
    <mergeCell ref="E67:F67"/>
    <mergeCell ref="B68:D68"/>
    <mergeCell ref="E68:F68"/>
    <mergeCell ref="E71:F71"/>
    <mergeCell ref="B96:D96"/>
    <mergeCell ref="E96:F96"/>
    <mergeCell ref="B72:D72"/>
    <mergeCell ref="E72:F72"/>
    <mergeCell ref="B73:D73"/>
    <mergeCell ref="E174:F174"/>
    <mergeCell ref="B175:D175"/>
    <mergeCell ref="E175:F175"/>
    <mergeCell ref="B172:D172"/>
    <mergeCell ref="B4:K4"/>
    <mergeCell ref="B6:K6"/>
    <mergeCell ref="B7:K7"/>
    <mergeCell ref="B8:L8"/>
    <mergeCell ref="B9:L9"/>
    <mergeCell ref="C12:E12"/>
    <mergeCell ref="B13:K13"/>
    <mergeCell ref="B65:K65"/>
    <mergeCell ref="I66:K66"/>
    <mergeCell ref="B66:D66"/>
    <mergeCell ref="E66:F66"/>
    <mergeCell ref="B10:K10"/>
    <mergeCell ref="B18:D18"/>
    <mergeCell ref="E18:F18"/>
    <mergeCell ref="I18:K18"/>
    <mergeCell ref="B14:K14"/>
    <mergeCell ref="B15:D15"/>
    <mergeCell ref="E15:F15"/>
    <mergeCell ref="I15:K15"/>
    <mergeCell ref="B16:D16"/>
    <mergeCell ref="E326:F326"/>
    <mergeCell ref="D322:E322"/>
    <mergeCell ref="B169:D169"/>
    <mergeCell ref="E169:F169"/>
    <mergeCell ref="B170:D170"/>
    <mergeCell ref="E172:F172"/>
    <mergeCell ref="B173:D173"/>
    <mergeCell ref="E173:F173"/>
    <mergeCell ref="B176:D176"/>
    <mergeCell ref="E176:F176"/>
    <mergeCell ref="B177:D177"/>
    <mergeCell ref="E177:F177"/>
    <mergeCell ref="B178:D178"/>
    <mergeCell ref="E170:F170"/>
    <mergeCell ref="E178:F178"/>
    <mergeCell ref="B184:D184"/>
    <mergeCell ref="E184:F184"/>
    <mergeCell ref="B185:D185"/>
    <mergeCell ref="E185:F185"/>
    <mergeCell ref="B186:D186"/>
    <mergeCell ref="E186:F186"/>
    <mergeCell ref="B171:D171"/>
    <mergeCell ref="E171:F171"/>
    <mergeCell ref="B174:D174"/>
    <mergeCell ref="I81:K81"/>
    <mergeCell ref="B86:D86"/>
    <mergeCell ref="E86:F86"/>
    <mergeCell ref="B90:D90"/>
    <mergeCell ref="E90:F90"/>
    <mergeCell ref="B91:D91"/>
    <mergeCell ref="E91:F91"/>
    <mergeCell ref="B89:D89"/>
    <mergeCell ref="E89:F89"/>
    <mergeCell ref="E85:F85"/>
    <mergeCell ref="B88:K88"/>
    <mergeCell ref="B93:D93"/>
    <mergeCell ref="E93:F93"/>
    <mergeCell ref="B94:D94"/>
    <mergeCell ref="B82:D82"/>
    <mergeCell ref="I87:K87"/>
    <mergeCell ref="I83:K83"/>
    <mergeCell ref="I84:K84"/>
    <mergeCell ref="I85:K85"/>
    <mergeCell ref="I91:K91"/>
    <mergeCell ref="I92:K92"/>
    <mergeCell ref="B87:H87"/>
    <mergeCell ref="B92:D92"/>
    <mergeCell ref="E92:F92"/>
    <mergeCell ref="B2:K2"/>
    <mergeCell ref="B3:K3"/>
    <mergeCell ref="E94:F94"/>
    <mergeCell ref="I75:K75"/>
    <mergeCell ref="I76:K76"/>
    <mergeCell ref="I77:K77"/>
    <mergeCell ref="I72:K72"/>
    <mergeCell ref="I73:K73"/>
    <mergeCell ref="I74:K74"/>
    <mergeCell ref="I78:K78"/>
    <mergeCell ref="I79:K79"/>
    <mergeCell ref="B75:D75"/>
    <mergeCell ref="E75:F75"/>
    <mergeCell ref="B76:D76"/>
    <mergeCell ref="E76:F76"/>
    <mergeCell ref="B77:D77"/>
    <mergeCell ref="E77:F77"/>
    <mergeCell ref="B78:D78"/>
    <mergeCell ref="E78:F78"/>
    <mergeCell ref="B69:D69"/>
    <mergeCell ref="E69:F69"/>
    <mergeCell ref="B70:D70"/>
    <mergeCell ref="E70:F70"/>
    <mergeCell ref="B71:D71"/>
    <mergeCell ref="B110:H110"/>
    <mergeCell ref="B158:D158"/>
    <mergeCell ref="E158:F158"/>
    <mergeCell ref="B157:K157"/>
    <mergeCell ref="I110:K110"/>
    <mergeCell ref="I108:K108"/>
    <mergeCell ref="I109:K109"/>
    <mergeCell ref="B108:D108"/>
    <mergeCell ref="E108:F108"/>
    <mergeCell ref="B113:D113"/>
    <mergeCell ref="E113:F113"/>
    <mergeCell ref="B114:D114"/>
    <mergeCell ref="E114:F114"/>
    <mergeCell ref="B115:D115"/>
    <mergeCell ref="E115:F115"/>
    <mergeCell ref="B116:D116"/>
    <mergeCell ref="E116:F116"/>
    <mergeCell ref="B117:D117"/>
    <mergeCell ref="E117:F117"/>
    <mergeCell ref="B118:D118"/>
    <mergeCell ref="E118:F118"/>
    <mergeCell ref="B119:D119"/>
    <mergeCell ref="E119:F119"/>
    <mergeCell ref="B120:D120"/>
    <mergeCell ref="I178:K178"/>
    <mergeCell ref="B182:D182"/>
    <mergeCell ref="E182:F182"/>
    <mergeCell ref="B183:D183"/>
    <mergeCell ref="E183:F183"/>
    <mergeCell ref="B179:H179"/>
    <mergeCell ref="B180:K180"/>
    <mergeCell ref="B181:D181"/>
    <mergeCell ref="E181:F181"/>
  </mergeCells>
  <conditionalFormatting sqref="H18 I16:I18">
    <cfRule type="cellIs" dxfId="0" priority="3" operator="lessThan">
      <formula>90</formula>
    </cfRule>
  </conditionalFormatting>
  <dataValidations disablePrompts="1" count="2">
    <dataValidation type="date" operator="lessThanOrEqual" allowBlank="1" showInputMessage="1" showErrorMessage="1" error="La fecha máxima debe ser hasta el 31/10" sqref="G67:G86 G159:G178 G113:G132 G298:G317 G21:G40 G206:G225 G275:G294 G229:G248">
      <formula1>44500</formula1>
    </dataValidation>
    <dataValidation type="date" operator="lessThanOrEqual" allowBlank="1" showInputMessage="1" showErrorMessage="1" error="La fecha máxima debe ser hasta el 30/04" sqref="G90:G109 G182:G201 G44:G63 G136:G155 G252:G271">
      <formula1>44681</formula1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DECLARACION RESPONSABLE</vt:lpstr>
    </vt:vector>
  </TitlesOfParts>
  <Company>TRAGSA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Peral Sicre, Marta</dc:creator>
  <cp:lastModifiedBy>Olmos Aguilar, Silvia</cp:lastModifiedBy>
  <cp:lastPrinted>2021-11-10T11:42:39Z</cp:lastPrinted>
  <dcterms:created xsi:type="dcterms:W3CDTF">2021-10-11T10:04:09Z</dcterms:created>
  <dcterms:modified xsi:type="dcterms:W3CDTF">2023-03-13T11:21:34Z</dcterms:modified>
</cp:coreProperties>
</file>