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240" yWindow="90" windowWidth="18780" windowHeight="13020"/>
  </bookViews>
  <sheets>
    <sheet name="Hoja1" sheetId="1" r:id="rId1"/>
  </sheets>
  <definedNames>
    <definedName name="_xlnm.Print_Titles" localSheetId="0">Hoja1!$1:$1</definedName>
  </definedNames>
  <calcPr calcId="162913"/>
</workbook>
</file>

<file path=xl/calcChain.xml><?xml version="1.0" encoding="utf-8"?>
<calcChain xmlns="http://schemas.openxmlformats.org/spreadsheetml/2006/main">
  <c r="B8" i="1" l="1"/>
  <c r="F159" i="1"/>
  <c r="F158" i="1"/>
  <c r="F157" i="1"/>
  <c r="G156" i="1"/>
  <c r="H156" i="1"/>
  <c r="F156" i="1"/>
  <c r="G155" i="1"/>
  <c r="H155" i="1"/>
  <c r="F155" i="1"/>
  <c r="G154" i="1"/>
  <c r="H154" i="1"/>
  <c r="F154" i="1"/>
  <c r="G152" i="1"/>
  <c r="H152" i="1"/>
  <c r="F152" i="1"/>
  <c r="G151" i="1"/>
  <c r="H151" i="1"/>
  <c r="F151" i="1"/>
  <c r="G149" i="1"/>
  <c r="H149" i="1"/>
  <c r="F149" i="1"/>
  <c r="G147" i="1"/>
  <c r="H147" i="1"/>
  <c r="F147" i="1"/>
  <c r="G146" i="1"/>
  <c r="H146" i="1"/>
  <c r="F146" i="1"/>
  <c r="G144" i="1"/>
  <c r="H144" i="1"/>
  <c r="F144" i="1"/>
  <c r="G142" i="1"/>
  <c r="H142" i="1"/>
  <c r="F142" i="1"/>
  <c r="G141" i="1"/>
  <c r="H141" i="1"/>
  <c r="F141" i="1"/>
  <c r="G140" i="1"/>
  <c r="H140" i="1"/>
  <c r="F140" i="1"/>
  <c r="G139" i="1"/>
  <c r="H139" i="1"/>
  <c r="F139" i="1"/>
  <c r="G138" i="1"/>
  <c r="H138" i="1"/>
  <c r="F138" i="1"/>
  <c r="G136" i="1"/>
  <c r="H136" i="1"/>
  <c r="F136" i="1"/>
  <c r="G135" i="1"/>
  <c r="H135" i="1"/>
  <c r="F135" i="1"/>
  <c r="G133" i="1"/>
  <c r="H133" i="1"/>
  <c r="F133" i="1"/>
  <c r="G131" i="1"/>
  <c r="H131" i="1"/>
  <c r="F131" i="1"/>
  <c r="G130" i="1"/>
  <c r="H130" i="1"/>
  <c r="F130" i="1"/>
  <c r="G128" i="1"/>
  <c r="H128" i="1"/>
  <c r="F128" i="1"/>
  <c r="G127" i="1"/>
  <c r="H127" i="1"/>
  <c r="F127" i="1"/>
  <c r="G126" i="1"/>
  <c r="H126" i="1"/>
  <c r="F126" i="1"/>
  <c r="G124" i="1"/>
  <c r="H124" i="1"/>
  <c r="F124" i="1"/>
  <c r="G123" i="1"/>
  <c r="H123" i="1"/>
  <c r="F123" i="1"/>
  <c r="G122" i="1"/>
  <c r="H122" i="1"/>
  <c r="F122" i="1"/>
  <c r="G121" i="1"/>
  <c r="H121" i="1"/>
  <c r="F121" i="1"/>
  <c r="G118" i="1"/>
  <c r="H118" i="1"/>
  <c r="F118" i="1"/>
  <c r="G117" i="1"/>
  <c r="H117" i="1"/>
  <c r="F117" i="1"/>
  <c r="G116" i="1"/>
  <c r="H116" i="1"/>
  <c r="F116" i="1"/>
  <c r="G115" i="1"/>
  <c r="H115" i="1"/>
  <c r="F115" i="1"/>
  <c r="G114" i="1"/>
  <c r="H114" i="1"/>
  <c r="F114" i="1"/>
  <c r="G111" i="1"/>
  <c r="H111" i="1"/>
  <c r="F111" i="1"/>
  <c r="G109" i="1"/>
  <c r="H109" i="1"/>
  <c r="F109" i="1"/>
  <c r="G108" i="1"/>
  <c r="H108" i="1"/>
  <c r="F108" i="1"/>
  <c r="G107" i="1"/>
  <c r="H107" i="1"/>
  <c r="F107" i="1"/>
  <c r="G106" i="1"/>
  <c r="H106" i="1"/>
  <c r="F106" i="1"/>
  <c r="G105" i="1"/>
  <c r="H105" i="1"/>
  <c r="F105" i="1"/>
  <c r="G103" i="1"/>
  <c r="H103" i="1"/>
  <c r="F103" i="1"/>
  <c r="G102" i="1"/>
  <c r="H102" i="1"/>
  <c r="F102" i="1"/>
  <c r="G99" i="1"/>
  <c r="H99" i="1"/>
  <c r="F99" i="1"/>
  <c r="G97" i="1"/>
  <c r="H97" i="1"/>
  <c r="F97" i="1"/>
  <c r="G95" i="1"/>
  <c r="H95" i="1"/>
  <c r="F95" i="1"/>
  <c r="G92" i="1"/>
  <c r="H92" i="1"/>
  <c r="F92" i="1"/>
  <c r="G91" i="1"/>
  <c r="H91" i="1"/>
  <c r="F91" i="1"/>
  <c r="G90" i="1"/>
  <c r="H90" i="1"/>
  <c r="F90" i="1"/>
  <c r="G87" i="1"/>
  <c r="H87" i="1"/>
  <c r="F87" i="1"/>
  <c r="G86" i="1"/>
  <c r="H86" i="1"/>
  <c r="F86" i="1"/>
  <c r="G85" i="1"/>
  <c r="H85" i="1"/>
  <c r="F85" i="1"/>
  <c r="G84" i="1"/>
  <c r="H84" i="1"/>
  <c r="F84" i="1"/>
  <c r="G83" i="1"/>
  <c r="H83" i="1"/>
  <c r="F83" i="1"/>
  <c r="G82" i="1"/>
  <c r="H82" i="1"/>
  <c r="F82" i="1"/>
  <c r="G81" i="1"/>
  <c r="H81" i="1"/>
  <c r="F81" i="1"/>
  <c r="G80" i="1"/>
  <c r="H80" i="1"/>
  <c r="F80" i="1"/>
  <c r="G79" i="1"/>
  <c r="H79" i="1"/>
  <c r="F79" i="1"/>
  <c r="G78" i="1"/>
  <c r="H78" i="1"/>
  <c r="F78" i="1"/>
  <c r="G76" i="1"/>
  <c r="H76" i="1"/>
  <c r="F76" i="1"/>
  <c r="G75" i="1"/>
  <c r="H75" i="1"/>
  <c r="F75" i="1"/>
  <c r="G74" i="1"/>
  <c r="H74" i="1"/>
  <c r="F74" i="1"/>
  <c r="G73" i="1"/>
  <c r="H73" i="1"/>
  <c r="F73" i="1"/>
  <c r="G72" i="1"/>
  <c r="H72" i="1"/>
  <c r="F72" i="1"/>
  <c r="G71" i="1"/>
  <c r="H71" i="1"/>
  <c r="F71" i="1"/>
  <c r="G70" i="1"/>
  <c r="H70" i="1"/>
  <c r="F70" i="1"/>
  <c r="G69" i="1"/>
  <c r="H69" i="1"/>
  <c r="F69" i="1"/>
  <c r="G68" i="1"/>
  <c r="H68" i="1"/>
  <c r="F68" i="1"/>
  <c r="G67" i="1"/>
  <c r="H67" i="1"/>
  <c r="F67" i="1"/>
  <c r="G64" i="1"/>
  <c r="H64" i="1"/>
  <c r="F64" i="1"/>
  <c r="G61" i="1"/>
  <c r="H61" i="1"/>
  <c r="F61" i="1"/>
  <c r="G60" i="1"/>
  <c r="H60" i="1"/>
  <c r="F60" i="1"/>
  <c r="G59" i="1"/>
  <c r="H59" i="1"/>
  <c r="F59" i="1"/>
  <c r="G58" i="1"/>
  <c r="H58" i="1"/>
  <c r="F58" i="1"/>
  <c r="G57" i="1"/>
  <c r="H57" i="1"/>
  <c r="F57" i="1"/>
  <c r="G56" i="1"/>
  <c r="H56" i="1"/>
  <c r="F56" i="1"/>
  <c r="G53" i="1"/>
  <c r="H53" i="1"/>
  <c r="F53" i="1"/>
  <c r="G52" i="1"/>
  <c r="H52" i="1"/>
  <c r="F52" i="1"/>
  <c r="G51" i="1"/>
  <c r="H51" i="1"/>
  <c r="F51" i="1"/>
  <c r="G50" i="1"/>
  <c r="H50" i="1"/>
  <c r="F50" i="1"/>
  <c r="G48" i="1"/>
  <c r="H48" i="1"/>
  <c r="F48" i="1"/>
  <c r="G47" i="1"/>
  <c r="H47" i="1"/>
  <c r="F47" i="1"/>
  <c r="G46" i="1"/>
  <c r="H46" i="1"/>
  <c r="F46" i="1"/>
  <c r="G44" i="1"/>
  <c r="H44" i="1"/>
  <c r="F44" i="1"/>
  <c r="G42" i="1"/>
  <c r="H42" i="1"/>
  <c r="F42" i="1"/>
  <c r="G41" i="1"/>
  <c r="H41" i="1"/>
  <c r="F41" i="1"/>
  <c r="G40" i="1"/>
  <c r="H40" i="1"/>
  <c r="F40" i="1"/>
  <c r="G39" i="1"/>
  <c r="H39" i="1"/>
  <c r="F39" i="1"/>
  <c r="G38" i="1"/>
  <c r="H38" i="1"/>
  <c r="F38" i="1"/>
  <c r="G35" i="1"/>
  <c r="H35" i="1"/>
  <c r="F35" i="1"/>
  <c r="G34" i="1"/>
  <c r="H34" i="1"/>
  <c r="F34" i="1"/>
  <c r="G33" i="1"/>
  <c r="H33" i="1"/>
  <c r="F33" i="1"/>
  <c r="G30" i="1"/>
  <c r="H30" i="1"/>
  <c r="F30" i="1"/>
  <c r="G29" i="1"/>
  <c r="H29" i="1"/>
  <c r="F29" i="1"/>
  <c r="G28" i="1"/>
  <c r="H28" i="1"/>
  <c r="F28" i="1"/>
  <c r="G26" i="1"/>
  <c r="H26" i="1"/>
  <c r="F26" i="1"/>
  <c r="G25" i="1"/>
  <c r="H25" i="1"/>
  <c r="F25" i="1"/>
  <c r="G24" i="1"/>
  <c r="H24" i="1"/>
  <c r="F24" i="1"/>
  <c r="G22" i="1"/>
  <c r="H22" i="1"/>
  <c r="F22" i="1"/>
  <c r="G21" i="1"/>
  <c r="H21" i="1"/>
  <c r="F21" i="1"/>
  <c r="G20" i="1"/>
  <c r="H20" i="1"/>
  <c r="F20" i="1"/>
  <c r="G17" i="1"/>
  <c r="H17" i="1"/>
  <c r="F17" i="1"/>
</calcChain>
</file>

<file path=xl/sharedStrings.xml><?xml version="1.0" encoding="utf-8"?>
<sst xmlns="http://schemas.openxmlformats.org/spreadsheetml/2006/main" count="357" uniqueCount="256">
  <si>
    <t>ANEJO I</t>
  </si>
  <si>
    <t xml:space="preserve">CRITERIOS EVALUABLES DE FORMA AUTOMÁTICA MEDIANTE FÓRMULAS </t>
  </si>
  <si>
    <t>De acuerdo con el siguiente cuadro de unidades y precios:</t>
  </si>
  <si>
    <t>CUADRO DE UNIDADES Y PRECIOS</t>
  </si>
  <si>
    <t>TSA0070104</t>
  </si>
  <si>
    <r>
      <t>El que suscribe D._                              _ domiciliado en _                        _, calle _                        _ y D.N.I. nº_           _ en su propio nombre, o en representación de _                                  _, con N.I.F._          _ con domicilio en _                                    _, calle _                             _  enterado de las condiciones y requisitos que se exigen para la adjudicación del contrato de '</t>
    </r>
    <r>
      <rPr>
        <b/>
        <sz val="10"/>
        <rFont val="Arial"/>
        <family val="2"/>
      </rPr>
      <t>SEGUIMIENTO Y CONTROL DE CALIDAD DE LAS ACTUACIONES PARA LA OBRA PUESTA EN USO DEL PALACIO DE CONGRESOS DE CÓRDOBA FASE II' Ref.: TSA0070104</t>
    </r>
    <r>
      <rPr>
        <sz val="10"/>
        <rFont val="Arial"/>
        <family val="2"/>
      </rPr>
      <t>, se compromete en nombre propio o de la empresa a que representa, a prestar el objeto del presente pliego por un importe total de:</t>
    </r>
  </si>
  <si>
    <t>Nº Uds.</t>
  </si>
  <si>
    <t>Ud.</t>
  </si>
  <si>
    <t>Descripción</t>
  </si>
  <si>
    <t>Precio unit. (IVA no incluido)</t>
  </si>
  <si>
    <t>Importe (IVA no incluido)</t>
  </si>
  <si>
    <t>CONTROL DE CALIDAD</t>
  </si>
  <si>
    <t>HORMIGÓN</t>
  </si>
  <si>
    <t>CONTROL HORMIGÓN</t>
  </si>
  <si>
    <t>01.01.01</t>
  </si>
  <si>
    <t>ud</t>
  </si>
  <si>
    <t>Toma muestra hormigón fresco (5 probetas UNE EN  12350-1:2009 UNE EN 12350-2:2009 UNE EN 12390-2:2009/1M:2015 UNE EN 12390-3:2009 + AC:2011 UNE EN 12390-2:2009)</t>
  </si>
  <si>
    <t>ACEROS</t>
  </si>
  <si>
    <t>ACERO EN BARRAS CORRUGADAS</t>
  </si>
  <si>
    <t>02.01.01</t>
  </si>
  <si>
    <t>UD</t>
  </si>
  <si>
    <t>Características geométricas de una barra corrugada (aceros - barras corrugadas) UNE EN 10080:2006; UNE EN ISO 15630-1:2003</t>
  </si>
  <si>
    <t>02.01.02</t>
  </si>
  <si>
    <t>Ensayo de doblado-desdoblado de una barra corrugada  de acero soldable (aceros - barras corrugadas) UNE EN 10080:2006; UNE EN ISO 15630-1:2003</t>
  </si>
  <si>
    <t>02.01.03</t>
  </si>
  <si>
    <t>Ensayos a tracción de una barra corrugada de acero soldable (aceros - barras corrugadas)UNE EN 10080:2006; UNE-EN ISO 15630-1:2003</t>
  </si>
  <si>
    <t>ACERO EN MALLAS ELECTROSOLDADAS</t>
  </si>
  <si>
    <t>02.02.01</t>
  </si>
  <si>
    <t>Características geométricas de las mallas (aceros - mallas electrosoldadas)UNE EN 10080:2006; UNE-EN ISO 15630-2:2003</t>
  </si>
  <si>
    <t>02.02.02</t>
  </si>
  <si>
    <t>Resistencia al despegue de los nudos de las mallas (aceros - mallas electrosoldadas)UNE EN 10080:2006; UNE-EN ISO 15630-2:2003</t>
  </si>
  <si>
    <t>02.02.03</t>
  </si>
  <si>
    <t>Ensayos a tracción del alambre en mallas electrosoldadas (aceros -mallaselectrosoldadas)UNE 7474-5:1992</t>
  </si>
  <si>
    <t>ESTRUCTURA METÁLICA</t>
  </si>
  <si>
    <t>02.03.01</t>
  </si>
  <si>
    <t>Inspección por líquidos penetrantes por técnico en END´s nivel II.(Mínimo 10 soldaduras por visita)</t>
  </si>
  <si>
    <t>02.03.02</t>
  </si>
  <si>
    <t>Inspección por ultrasonidos de por técnico en END´s nivel II.(Mínimo 10 soldaduras por visita)</t>
  </si>
  <si>
    <t>02.03.03</t>
  </si>
  <si>
    <t>Media Jornada de técnico especialista nivel II ENDs</t>
  </si>
  <si>
    <t>MADERA ESTRUCTURAL</t>
  </si>
  <si>
    <t>03.01.01</t>
  </si>
  <si>
    <t>Ud</t>
  </si>
  <si>
    <t>Visita de técnico especialista para determinar el estado de estructura de madera</t>
  </si>
  <si>
    <t>03.01.02</t>
  </si>
  <si>
    <t>Inspección e elementos de madera para determinar la clase estructural según norma UNE 56 544 y/o UNE 56546</t>
  </si>
  <si>
    <t>03.01.03</t>
  </si>
  <si>
    <t>Control de Calidad de propuestas y soluciones de intervención en elementos estructurales de madera</t>
  </si>
  <si>
    <t>MORTEROS Y REVOCOS</t>
  </si>
  <si>
    <t>CEMENTO</t>
  </si>
  <si>
    <t>04.01.01</t>
  </si>
  <si>
    <t>Resistencia a compresión (3 edades) (cementos)UNE EN 196-1:2005</t>
  </si>
  <si>
    <t>04.01.02</t>
  </si>
  <si>
    <t>Tiempo de fraguado (cementos)UNE-EN 196-3:2017</t>
  </si>
  <si>
    <t>04.01.03</t>
  </si>
  <si>
    <t>Estabilidad de volumen (cementos)UNE-EN 196-3:2017</t>
  </si>
  <si>
    <t>04.01.04</t>
  </si>
  <si>
    <t>Adherencia al soporte (morteros - mortero endurecido)UNE EN 1015-12:2000</t>
  </si>
  <si>
    <t>04.01.05</t>
  </si>
  <si>
    <t>Toma muestra 6 probetas 15x30 cm</t>
  </si>
  <si>
    <t>CAL</t>
  </si>
  <si>
    <t>04.02.01</t>
  </si>
  <si>
    <t>Comprobación de la conformidad de las características mecánicas de una cal</t>
  </si>
  <si>
    <t>YESO</t>
  </si>
  <si>
    <t>04.03.01</t>
  </si>
  <si>
    <t>Tiempo de fraguado (yesos)UNE EN 13279-2:2006 APDO. 4.4</t>
  </si>
  <si>
    <t>04.03.02</t>
  </si>
  <si>
    <t>Determinación de la resistencia a compresión (yesos)UNE EN 13279-2:2006 APDO 4.3</t>
  </si>
  <si>
    <t>04.03.03</t>
  </si>
  <si>
    <t>MORTERO IGNÍFUGO</t>
  </si>
  <si>
    <t>257804</t>
  </si>
  <si>
    <t>Resistencia mecánica de muestra toma in situ, según norma UNE-EN 1015-11</t>
  </si>
  <si>
    <t>257805</t>
  </si>
  <si>
    <t>Densidad del mortero endurecido, según norma UNE-EN 1015-10</t>
  </si>
  <si>
    <t>257806</t>
  </si>
  <si>
    <t>Control espesores de terminación</t>
  </si>
  <si>
    <t>257807</t>
  </si>
  <si>
    <t>Adherencia, según norma UNE-EN 1015-12/RILEM MDT D.3</t>
  </si>
  <si>
    <t>MATERIALES CERÁMICOS. LADRILLOS Y BLOQUES</t>
  </si>
  <si>
    <t>LADRILLOS Y BLOQUES</t>
  </si>
  <si>
    <t>04.04.01</t>
  </si>
  <si>
    <t>Absorción de agua (ladrillos)UNE-EN 772-21:2011</t>
  </si>
  <si>
    <t>04.04.02</t>
  </si>
  <si>
    <t>Succión (ladrillos)UNE EN 772-11:2001</t>
  </si>
  <si>
    <t>04.04.03</t>
  </si>
  <si>
    <t>Ensayo de eflorescencia (ladrillos)UNE 67029:1995 EX</t>
  </si>
  <si>
    <t>04.04.04</t>
  </si>
  <si>
    <t>Resistencia a compresión (ladrillos)UNE-EN 772-1:2011+A1:2016</t>
  </si>
  <si>
    <t>04.04.05</t>
  </si>
  <si>
    <t>Determinación de inclusiones calcáreas (ladrillos)UNE 67039:1993 EX</t>
  </si>
  <si>
    <t>04.04.06</t>
  </si>
  <si>
    <t>Ensayo para el control de ladrillo cerámicos para fábricas</t>
  </si>
  <si>
    <t>MATERIALES CERÁMICOS. TEJAS</t>
  </si>
  <si>
    <t>TEJAS CERÁMICAS</t>
  </si>
  <si>
    <t>06.01.01</t>
  </si>
  <si>
    <t>Conformidad de las tejas cerámicas</t>
  </si>
  <si>
    <t>PAVIMENTOS</t>
  </si>
  <si>
    <t>BALDOSA CERÁMICA</t>
  </si>
  <si>
    <t>07.01.01</t>
  </si>
  <si>
    <t>Características geométricas baldosas cerámicas</t>
  </si>
  <si>
    <t>07.01.02</t>
  </si>
  <si>
    <t>Determinación de la absorción de agua, según UNE EN ISO 10545-3:1997 (baldosas cerámicas)UNE-EN ISO 10545-3:2018</t>
  </si>
  <si>
    <t>07.01.03</t>
  </si>
  <si>
    <t>Expansión por humedad, según UNE EN ISO 10545-10:1997 (baldosas cerámicas)UNE-EN ISO 10545-10:1997</t>
  </si>
  <si>
    <t>07.01.04</t>
  </si>
  <si>
    <t>Determinación ensayo dilatación térmica lineal, según UNE EN ISO10545-8:1997 (baldosas cerámicas)UNE-EN ISO 10545-8:2014</t>
  </si>
  <si>
    <t>07.01.05</t>
  </si>
  <si>
    <t>Resistencia a la helada, según UNE EN ISO 10545-12:1997 (baldosas cerámicas)UNE-EN ISO 10545-12:1997</t>
  </si>
  <si>
    <t>07.01.06</t>
  </si>
  <si>
    <t>Determinación de la dureza al rayado de la superficie según Mohs, según UNE 67101/1M:1992 (baldosas cerámicas)UNE 67101:1992 1M</t>
  </si>
  <si>
    <t>07.01.07</t>
  </si>
  <si>
    <t>Resistencia al impacto, según UNE EN ISO 10545-5:1998 (baldosas cerámicas)UNE-EN ISO 10545-5:1998</t>
  </si>
  <si>
    <t>07.01.08</t>
  </si>
  <si>
    <t>Resistencia a productos de limpieza</t>
  </si>
  <si>
    <t>07.01.09</t>
  </si>
  <si>
    <t>Resistencia a flexión y fuerza de rotura, según UNE EN ISO 10545-4:1998 (baldosas cerámicas)UNE-EN ISO 10545-4:2019</t>
  </si>
  <si>
    <t>07.01.10</t>
  </si>
  <si>
    <t>Resistencia al deslizamiento (baldosas cerámicas)CEN/TS 16165:2016</t>
  </si>
  <si>
    <t>PIEDRA NATURAL</t>
  </si>
  <si>
    <t>07.02.01</t>
  </si>
  <si>
    <t>Determinación de la resistencia a la compresión (baldosas de piedra natural - exterior)UNE EN 1926:2007</t>
  </si>
  <si>
    <t>07.02.02</t>
  </si>
  <si>
    <t>Determinación de la absorción y peso específico aparente (baldosas depiedra natural - interior)UNE-EN 12058:2015</t>
  </si>
  <si>
    <t>07.02.03</t>
  </si>
  <si>
    <t>Determinación de la absorción de agua por capilaridad (succión) (baldosasde piedra natural - exterior)UNE EN 12058:2005; UNE EN 1925:1999</t>
  </si>
  <si>
    <t>07.02.04</t>
  </si>
  <si>
    <t>Determinación de la densidad aparente y porosidad abierta (baldosas depiedra natural - exterior)UNE-EN 1341:2013</t>
  </si>
  <si>
    <t>07.02.05</t>
  </si>
  <si>
    <t>Determinación de la resistencia a la heladicidad (hasta 28 ciclos)(baldosas de piedra natural - interior)UNE EN 12371:2002</t>
  </si>
  <si>
    <t>07.02.06</t>
  </si>
  <si>
    <t>Determinación de la resistencia a la flexión (baldosas de piedra natural -interior)UNE-EN 12058:2015</t>
  </si>
  <si>
    <t>07.02.07</t>
  </si>
  <si>
    <t>Resistencia química (baldosas de piedra natural - exterior)</t>
  </si>
  <si>
    <t>07.02.08</t>
  </si>
  <si>
    <t>Determinación de la dureza Knoop (baldosas de piedra natural - exterior)UNE EN 14205:2004</t>
  </si>
  <si>
    <t>07.02.09</t>
  </si>
  <si>
    <t>Determinación de la resistencia al deslizamiento sin pulido (USRV) (baldosasde piedra natural - interior)UNE-EN 12058:2015</t>
  </si>
  <si>
    <t>07.02.10</t>
  </si>
  <si>
    <t>Determinación de la carga de rotura para anclajes (baldosas de piedra natural - interior)UNE EN 13364:2002</t>
  </si>
  <si>
    <t>PREFABRICADOS DE YESO</t>
  </si>
  <si>
    <t>08.01.01</t>
  </si>
  <si>
    <t>Absorción de agua (yesos - paneles de yeso)UNE EN 12859:2009</t>
  </si>
  <si>
    <t>08.01.02</t>
  </si>
  <si>
    <t>Determinación de la resistencia al impacto (yesos - paneles de yeso)UNE EN 12859:2009</t>
  </si>
  <si>
    <t>08.01.03</t>
  </si>
  <si>
    <t>Determinación del contenido de humedad (yesos - paneles de yeso)UNE EN 12859:2009</t>
  </si>
  <si>
    <t>CARPINTERIA, CERRAJERIA Y VIDRIERIA</t>
  </si>
  <si>
    <t>CALIDAD DE SELLADO</t>
  </si>
  <si>
    <t>09.01.01</t>
  </si>
  <si>
    <t>Determinación de la calidad del sellado</t>
  </si>
  <si>
    <t>CONFORMIDAD CARPINETERIA MADERA</t>
  </si>
  <si>
    <t>09.02.01</t>
  </si>
  <si>
    <t>Conformidad de una madera para carpinterías</t>
  </si>
  <si>
    <t>CONFORMIDAD VIDRIOS</t>
  </si>
  <si>
    <t>09.03.01</t>
  </si>
  <si>
    <t>Conformidad de vidrios para carpinterías</t>
  </si>
  <si>
    <t>INSTALACIONES</t>
  </si>
  <si>
    <t>TUBERÍA PVC</t>
  </si>
  <si>
    <t>10.01.01</t>
  </si>
  <si>
    <t>Resistencia al impacto (sistemas de canalización) (tubos de PVC)UNE EN1452-2:2000; UNE EN 744: 1996</t>
  </si>
  <si>
    <t>10.01.02</t>
  </si>
  <si>
    <t>Características geométricas (canalización tubos de pared estructurada) (tubos de PVC)UNE EN 1453-1:2000; UNE-EN ISO 3126:2005; UNE EN ISO 3126:2005AC:2007</t>
  </si>
  <si>
    <t>CONDUCTORES</t>
  </si>
  <si>
    <t>10.02.01</t>
  </si>
  <si>
    <t>Determinación de las dimensiones geométricas de conductors de cables aislados</t>
  </si>
  <si>
    <t>10.02.02</t>
  </si>
  <si>
    <t>Resistividad de conductores</t>
  </si>
  <si>
    <t>10.02.03</t>
  </si>
  <si>
    <t>Características geométricas de tubos</t>
  </si>
  <si>
    <t>10.02.04</t>
  </si>
  <si>
    <t>Resistencia al aplastamiento tubos</t>
  </si>
  <si>
    <t>10.02.05</t>
  </si>
  <si>
    <t>Aptitud al curvado</t>
  </si>
  <si>
    <t>ELECTRICIDAD</t>
  </si>
  <si>
    <t>10.03.01</t>
  </si>
  <si>
    <t>Resisitividad del Terreno para tomas de tierra a instalar</t>
  </si>
  <si>
    <t>RECUBRIMIENTOS. PINTURAS</t>
  </si>
  <si>
    <t>PÌNTURA</t>
  </si>
  <si>
    <t>14.11.01</t>
  </si>
  <si>
    <t>Espesor y dureza de la película</t>
  </si>
  <si>
    <t>14.11.02</t>
  </si>
  <si>
    <t>Determinación del poder cubriente (pinturas y barnices)UNE 48035:1982</t>
  </si>
  <si>
    <t>14.11.03</t>
  </si>
  <si>
    <t>Determinación del tiempo de secado huella y/o superficie (pinturas ybarnices)UNE-EN ISO 3678:1996</t>
  </si>
  <si>
    <t>14.11.04</t>
  </si>
  <si>
    <t>Determinación de la absorción (pinturas)MELC 1280</t>
  </si>
  <si>
    <t>14.11.05</t>
  </si>
  <si>
    <t>Adherencia de la película seca (ensayo corte por enrejado) (pinturas ybarnices)UNE-EN ISO 2409:2013</t>
  </si>
  <si>
    <t>PRUEBAS DE SERVICIO</t>
  </si>
  <si>
    <t>CARPINTERIAS</t>
  </si>
  <si>
    <t>12.01.01</t>
  </si>
  <si>
    <t>Resistencia al viento (ventanas y puertas)UNE EN 12210:2000 AC:2010</t>
  </si>
  <si>
    <t>12.01.02</t>
  </si>
  <si>
    <t>Permeabilidad al aire (ventanas y puertas)UNE EN 1026:2000</t>
  </si>
  <si>
    <t>12.01.03</t>
  </si>
  <si>
    <t>Prueba de estanqueidad in situ en ventanas (pruebas)UNE 85247:2011</t>
  </si>
  <si>
    <t>12.01.04</t>
  </si>
  <si>
    <t>Prueba de servicio carpinterías</t>
  </si>
  <si>
    <t>CUBIERTAS</t>
  </si>
  <si>
    <t>12.02.01</t>
  </si>
  <si>
    <t>Prueba estanqueidad de azoteas</t>
  </si>
  <si>
    <t>12.02.02</t>
  </si>
  <si>
    <t>Funcionamiento desagües cubiertas</t>
  </si>
  <si>
    <t>12.02.03</t>
  </si>
  <si>
    <t>Prueba estanqueidad en cubierta inclinada NBE QB 90</t>
  </si>
  <si>
    <t>FACHADAS</t>
  </si>
  <si>
    <t>12.03.01</t>
  </si>
  <si>
    <t>Estanqueidad y funcionamiento de canalones</t>
  </si>
  <si>
    <t>12.03.02</t>
  </si>
  <si>
    <t>Prueba escorrentía en fachadas</t>
  </si>
  <si>
    <t>CALIDAD AIRE INTERIOR</t>
  </si>
  <si>
    <t>12.04.01</t>
  </si>
  <si>
    <t>Prueba de servicio de calidad del aire interior según DB-HS-3</t>
  </si>
  <si>
    <t>ACÚSTICA</t>
  </si>
  <si>
    <t>12.05.01</t>
  </si>
  <si>
    <t>Cumplimiento CTE DB HR</t>
  </si>
  <si>
    <t>12.05.02</t>
  </si>
  <si>
    <t>12.06.01</t>
  </si>
  <si>
    <t>Pruebas finales: instalación de electricidad (baja tensión) - cuadro eléctrico de baja tensión</t>
  </si>
  <si>
    <t>12.06.02</t>
  </si>
  <si>
    <t>Pruebas finales: instalación de electricidad (baja tensión) - resistencia de puesta a tierra</t>
  </si>
  <si>
    <t>12.06.03</t>
  </si>
  <si>
    <t>Prueba servicio mecanismos eléctricos</t>
  </si>
  <si>
    <t>12.06.04</t>
  </si>
  <si>
    <t>Pruebas finales: instalación de electricidad (baja tensión) - medida dela resistencia de aislamiento de circuitos</t>
  </si>
  <si>
    <t>12.06.05</t>
  </si>
  <si>
    <t>TV/FM</t>
  </si>
  <si>
    <t>12.07.01</t>
  </si>
  <si>
    <t>Prueba para medición de la recepción de la señal en tomas de TV-FM</t>
  </si>
  <si>
    <t>ASCENSOR</t>
  </si>
  <si>
    <t>12.08.01</t>
  </si>
  <si>
    <t>Prueba de funcionamiento de ascensores</t>
  </si>
  <si>
    <t>12.08.02</t>
  </si>
  <si>
    <t>Prueba par motor ascensor</t>
  </si>
  <si>
    <t>RED DE SANEAMIENTO</t>
  </si>
  <si>
    <t>12.09.01</t>
  </si>
  <si>
    <t>Prueba de estanqueidad de saneamiento enterrado</t>
  </si>
  <si>
    <t>PRUEBA DE SERVICIO DE INSTALACIÓN PCI</t>
  </si>
  <si>
    <t>12.10.01</t>
  </si>
  <si>
    <t>Prueba de servicio Detección - Instalación PCI</t>
  </si>
  <si>
    <t>12.10.02</t>
  </si>
  <si>
    <t>Prueba de servicio Extinción- Instalaciónm PCI</t>
  </si>
  <si>
    <t>PRUEBAS ACÚSTICAS ADICIONALES</t>
  </si>
  <si>
    <t>12.11.01</t>
  </si>
  <si>
    <t>Mediciones de aislamiento acústico a ruido aéreo entre locales</t>
  </si>
  <si>
    <t>12.11.02</t>
  </si>
  <si>
    <t>Medición de aislamiento acústico a ruido aéreo en fachadas</t>
  </si>
  <si>
    <t>12.11.03</t>
  </si>
  <si>
    <t>Medición de aislamiento acústico de suelos a ruido de impactos</t>
  </si>
  <si>
    <t xml:space="preserve">Total importe base ofertado (IVA no incluido): </t>
  </si>
  <si>
    <t>Impuesto sobre el Valor Añadido:</t>
  </si>
  <si>
    <t>Importe total ofertado (IVA incluido):</t>
  </si>
  <si>
    <t xml:space="preserve"> € IVA incluido.</t>
  </si>
  <si>
    <t>En caso de error aritmético en la valoración total de la oferta se atenderá a los precios unitarios ofertados. La prestación ofertada se efectuará ajustándose al Pliego que rige el presente concurso, teniéndose por no puesta cualquier aclaración o comentario introducido por los licitadores, que se oponga, contradiga, o pueda ser susceptible de una interpretación contraria a lo establecido en el citado Pliego.</t>
  </si>
  <si>
    <t>(Sello, fecha y firma del ofertante)</t>
  </si>
  <si>
    <t>[Se deben firmar todas las hojas de la oferta]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</si>
</sst>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#####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42"/>
      <name val="Arial"/>
      <family val="2"/>
    </font>
    <font>
      <b/>
      <sz val="9"/>
      <name val="Arial"/>
      <family val="2"/>
    </font>
    <font>
      <b/>
      <sz val="10"/>
      <name val="Cambria"/>
      <family val="1"/>
    </font>
    <font>
      <b/>
      <sz val="10"/>
      <color indexed="4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7C3B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0" fillId="0" borderId="0" xfId="0" applyNumberFormat="1"/>
    <xf numFmtId="0" fontId="0" fillId="0" borderId="0" xfId="0" applyNumberFormat="1"/>
    <xf numFmtId="49" fontId="0" fillId="0" borderId="0" xfId="0" applyNumberFormat="1"/>
    <xf numFmtId="0" fontId="4" fillId="0" borderId="0" xfId="0" applyFont="1"/>
    <xf numFmtId="0" fontId="0" fillId="0" borderId="0" xfId="0" applyNumberFormat="1" applyAlignment="1">
      <alignment horizontal="center"/>
    </xf>
    <xf numFmtId="0" fontId="1" fillId="0" borderId="0" xfId="0" applyNumberFormat="1" applyFont="1"/>
    <xf numFmtId="0" fontId="0" fillId="0" borderId="0" xfId="0" applyFill="1" applyAlignment="1">
      <alignment horizontal="left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5" fillId="0" borderId="0" xfId="0" applyNumberFormat="1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9" fontId="2" fillId="0" borderId="0" xfId="0" applyNumberFormat="1" applyFont="1"/>
    <xf numFmtId="0" fontId="2" fillId="0" borderId="0" xfId="0" applyNumberFormat="1" applyFont="1" applyAlignment="1">
      <alignment horizontal="left" vertical="top" wrapText="1" shrinkToFit="1"/>
    </xf>
    <xf numFmtId="0" fontId="2" fillId="0" borderId="0" xfId="0" applyFont="1"/>
    <xf numFmtId="0" fontId="7" fillId="0" borderId="0" xfId="0" applyFont="1"/>
    <xf numFmtId="0" fontId="1" fillId="0" borderId="0" xfId="0" applyNumberFormat="1" applyFont="1" applyAlignment="1" applyProtection="1">
      <alignment vertical="center" wrapText="1" shrinkToFit="1"/>
    </xf>
    <xf numFmtId="0" fontId="2" fillId="0" borderId="0" xfId="0" applyFont="1" applyFill="1" applyAlignment="1" applyProtection="1">
      <alignment horizontal="center" vertical="top" wrapText="1"/>
      <protection locked="0"/>
    </xf>
    <xf numFmtId="0" fontId="1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1" fillId="0" borderId="0" xfId="0" applyNumberFormat="1" applyFont="1" applyAlignment="1" applyProtection="1">
      <alignment horizontal="justify" vertical="center" wrapText="1" shrinkToFit="1"/>
      <protection locked="0"/>
    </xf>
    <xf numFmtId="0" fontId="0" fillId="0" borderId="0" xfId="0" applyAlignment="1" applyProtection="1">
      <alignment horizontal="justify" vertical="center" wrapText="1" shrinkToFit="1"/>
      <protection locked="0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164" fontId="0" fillId="0" borderId="1" xfId="0" applyNumberFormat="1" applyBorder="1" applyAlignment="1" applyProtection="1">
      <alignment vertical="center"/>
      <protection locked="0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top"/>
    </xf>
    <xf numFmtId="0" fontId="0" fillId="0" borderId="0" xfId="0" applyAlignment="1">
      <alignment horizontal="justify" wrapText="1"/>
    </xf>
    <xf numFmtId="4" fontId="0" fillId="0" borderId="0" xfId="0" applyNumberFormat="1" applyAlignment="1">
      <alignment horizontal="right"/>
    </xf>
    <xf numFmtId="4" fontId="8" fillId="0" borderId="0" xfId="0" applyNumberFormat="1" applyFont="1" applyAlignment="1">
      <alignment horizontal="right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303772</xdr:colOff>
      <xdr:row>0</xdr:row>
      <xdr:rowOff>499915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2947" cy="49991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499915</xdr:colOff>
      <xdr:row>0</xdr:row>
      <xdr:rowOff>499915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0"/>
          <a:ext cx="499915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166"/>
  <sheetViews>
    <sheetView tabSelected="1" topLeftCell="B4" workbookViewId="0">
      <selection activeCell="B7" sqref="B7:F7"/>
    </sheetView>
  </sheetViews>
  <sheetFormatPr baseColWidth="10" defaultRowHeight="12.75" x14ac:dyDescent="0.2"/>
  <cols>
    <col min="1" max="1" width="9.140625" style="5" hidden="1" customWidth="1"/>
    <col min="2" max="2" width="8.85546875" style="1" customWidth="1"/>
    <col min="3" max="3" width="6.42578125" style="1" customWidth="1"/>
    <col min="4" max="4" width="55.28515625" style="10" customWidth="1"/>
    <col min="5" max="5" width="11.42578125" style="4" customWidth="1"/>
    <col min="6" max="6" width="12" style="3" customWidth="1"/>
    <col min="7" max="8" width="11.42578125" hidden="1" customWidth="1"/>
  </cols>
  <sheetData>
    <row r="1" spans="1:13" ht="54" customHeight="1" x14ac:dyDescent="0.2"/>
    <row r="2" spans="1:13" ht="15" customHeight="1" x14ac:dyDescent="0.2">
      <c r="A2" s="5" t="s">
        <v>4</v>
      </c>
      <c r="B2" s="2"/>
    </row>
    <row r="3" spans="1:13" x14ac:dyDescent="0.2">
      <c r="E3" s="8"/>
    </row>
    <row r="4" spans="1:13" ht="14.25" customHeight="1" x14ac:dyDescent="0.2">
      <c r="C4" s="9"/>
      <c r="D4" s="21" t="s">
        <v>0</v>
      </c>
      <c r="E4" s="7"/>
    </row>
    <row r="5" spans="1:13" x14ac:dyDescent="0.2">
      <c r="B5" s="23" t="s">
        <v>1</v>
      </c>
      <c r="C5" s="23"/>
      <c r="D5" s="23"/>
      <c r="E5" s="23"/>
      <c r="F5" s="23"/>
      <c r="M5" s="6"/>
    </row>
    <row r="6" spans="1:13" ht="13.5" customHeight="1" x14ac:dyDescent="0.2">
      <c r="B6" s="20"/>
      <c r="C6" s="20"/>
      <c r="D6" s="20"/>
      <c r="E6" s="20"/>
      <c r="F6" s="20"/>
      <c r="M6" s="6"/>
    </row>
    <row r="7" spans="1:13" ht="89.25" customHeight="1" x14ac:dyDescent="0.2">
      <c r="B7" s="25" t="s">
        <v>5</v>
      </c>
      <c r="C7" s="26"/>
      <c r="D7" s="26"/>
      <c r="E7" s="26"/>
      <c r="F7" s="26"/>
      <c r="M7" s="6"/>
    </row>
    <row r="8" spans="1:13" s="18" customFormat="1" ht="15" customHeight="1" x14ac:dyDescent="0.2">
      <c r="A8" s="16"/>
      <c r="B8" s="47">
        <f xml:space="preserve"> + F159</f>
        <v>0</v>
      </c>
      <c r="C8" s="24"/>
      <c r="D8" s="17" t="s">
        <v>252</v>
      </c>
      <c r="E8" s="17"/>
      <c r="F8" s="17"/>
      <c r="M8" s="19"/>
    </row>
    <row r="9" spans="1:13" x14ac:dyDescent="0.2">
      <c r="B9" s="22" t="s">
        <v>2</v>
      </c>
      <c r="C9" s="22"/>
      <c r="D9" s="22"/>
      <c r="E9" s="22"/>
      <c r="F9" s="22"/>
      <c r="M9" s="6"/>
    </row>
    <row r="10" spans="1:13" x14ac:dyDescent="0.2">
      <c r="B10" s="12"/>
      <c r="C10" s="12"/>
      <c r="D10" s="13"/>
      <c r="E10" s="14"/>
      <c r="F10" s="15"/>
      <c r="M10" s="6"/>
    </row>
    <row r="11" spans="1:13" x14ac:dyDescent="0.2">
      <c r="D11" s="11" t="s">
        <v>3</v>
      </c>
      <c r="M11" s="6"/>
    </row>
    <row r="12" spans="1:13" x14ac:dyDescent="0.2">
      <c r="M12" s="6"/>
    </row>
    <row r="13" spans="1:13" s="28" customFormat="1" ht="38.25" x14ac:dyDescent="0.2">
      <c r="A13" s="27"/>
      <c r="B13" s="30" t="s">
        <v>6</v>
      </c>
      <c r="C13" s="31" t="s">
        <v>7</v>
      </c>
      <c r="D13" s="32" t="s">
        <v>8</v>
      </c>
      <c r="E13" s="33" t="s">
        <v>9</v>
      </c>
      <c r="F13" s="34" t="s">
        <v>10</v>
      </c>
      <c r="M13" s="29"/>
    </row>
    <row r="14" spans="1:13" s="28" customFormat="1" ht="19.5" customHeight="1" x14ac:dyDescent="0.2">
      <c r="A14" s="27"/>
      <c r="B14" s="35"/>
      <c r="C14" s="35"/>
      <c r="D14" s="36" t="s">
        <v>11</v>
      </c>
      <c r="E14" s="37"/>
      <c r="F14" s="38"/>
      <c r="M14" s="29"/>
    </row>
    <row r="15" spans="1:13" s="28" customFormat="1" ht="15.75" customHeight="1" x14ac:dyDescent="0.2">
      <c r="A15" s="27"/>
      <c r="B15" s="35"/>
      <c r="C15" s="35"/>
      <c r="D15" s="36" t="s">
        <v>12</v>
      </c>
      <c r="E15" s="37"/>
      <c r="F15" s="38"/>
      <c r="M15" s="29"/>
    </row>
    <row r="16" spans="1:13" s="28" customFormat="1" ht="27" customHeight="1" x14ac:dyDescent="0.2">
      <c r="A16" s="27"/>
      <c r="B16" s="35"/>
      <c r="C16" s="35"/>
      <c r="D16" s="36" t="s">
        <v>13</v>
      </c>
      <c r="E16" s="37"/>
      <c r="F16" s="38"/>
      <c r="M16" s="29"/>
    </row>
    <row r="17" spans="1:13" s="28" customFormat="1" ht="38.25" x14ac:dyDescent="0.2">
      <c r="A17" s="27" t="s">
        <v>14</v>
      </c>
      <c r="B17" s="35">
        <v>80</v>
      </c>
      <c r="C17" s="35" t="s">
        <v>15</v>
      </c>
      <c r="D17" s="36" t="s">
        <v>16</v>
      </c>
      <c r="E17" s="39"/>
      <c r="F17" s="38">
        <f>IF(AND(ISEVEN(ROUND(E17,5)* B17*10^2),ROUND(MOD(ROUND(E17,5)* B17*10^2,1),2)&lt;=0.5),ROUNDDOWN(ROUND(E17,5)* B17,2),ROUND(ROUND(E17,5)* B17,2))</f>
        <v>0</v>
      </c>
      <c r="G17" s="28">
        <f>IF(AND(ISEVEN(H17*10^2),ROUND(MOD(H17*10^2,1),2)&lt;=0.5),ROUNDDOWN(H17,2),ROUND(H17,2))</f>
        <v>0</v>
      </c>
      <c r="H17" s="28">
        <f>0 * F17</f>
        <v>0</v>
      </c>
      <c r="M17" s="29"/>
    </row>
    <row r="18" spans="1:13" s="28" customFormat="1" ht="25.5" customHeight="1" x14ac:dyDescent="0.2">
      <c r="A18" s="27"/>
      <c r="B18" s="35"/>
      <c r="C18" s="35"/>
      <c r="D18" s="36" t="s">
        <v>17</v>
      </c>
      <c r="E18" s="37"/>
      <c r="F18" s="38"/>
    </row>
    <row r="19" spans="1:13" s="28" customFormat="1" x14ac:dyDescent="0.2">
      <c r="A19" s="27"/>
      <c r="B19" s="35"/>
      <c r="C19" s="35"/>
      <c r="D19" s="36" t="s">
        <v>18</v>
      </c>
      <c r="E19" s="37"/>
      <c r="F19" s="38"/>
    </row>
    <row r="20" spans="1:13" s="28" customFormat="1" ht="38.25" x14ac:dyDescent="0.2">
      <c r="A20" s="27" t="s">
        <v>19</v>
      </c>
      <c r="B20" s="35">
        <v>10</v>
      </c>
      <c r="C20" s="35" t="s">
        <v>20</v>
      </c>
      <c r="D20" s="36" t="s">
        <v>21</v>
      </c>
      <c r="E20" s="39"/>
      <c r="F20" s="38">
        <f>IF(AND(ISEVEN(ROUND(E20,5)* B20*10^2),ROUND(MOD(ROUND(E20,5)* B20*10^2,1),2)&lt;=0.5),ROUNDDOWN(ROUND(E20,5)* B20,2),ROUND(ROUND(E20,5)* B20,2))</f>
        <v>0</v>
      </c>
      <c r="G20" s="28">
        <f>IF(AND(ISEVEN(H20*10^2),ROUND(MOD(H20*10^2,1),2)&lt;=0.5),ROUNDDOWN(H20,2),ROUND(H20,2))</f>
        <v>0</v>
      </c>
      <c r="H20" s="28">
        <f>0 * F20</f>
        <v>0</v>
      </c>
    </row>
    <row r="21" spans="1:13" s="28" customFormat="1" ht="38.25" x14ac:dyDescent="0.2">
      <c r="A21" s="27" t="s">
        <v>22</v>
      </c>
      <c r="B21" s="35">
        <v>10</v>
      </c>
      <c r="C21" s="35" t="s">
        <v>20</v>
      </c>
      <c r="D21" s="36" t="s">
        <v>23</v>
      </c>
      <c r="E21" s="39"/>
      <c r="F21" s="38">
        <f>IF(AND(ISEVEN(ROUND(E21,5)* B21*10^2),ROUND(MOD(ROUND(E21,5)* B21*10^2,1),2)&lt;=0.5),ROUNDDOWN(ROUND(E21,5)* B21,2),ROUND(ROUND(E21,5)* B21,2))</f>
        <v>0</v>
      </c>
      <c r="G21" s="28">
        <f>IF(AND(ISEVEN(H21*10^2),ROUND(MOD(H21*10^2,1),2)&lt;=0.5),ROUNDDOWN(H21,2),ROUND(H21,2))</f>
        <v>0</v>
      </c>
      <c r="H21" s="28">
        <f>0 * F21</f>
        <v>0</v>
      </c>
    </row>
    <row r="22" spans="1:13" s="28" customFormat="1" ht="38.25" x14ac:dyDescent="0.2">
      <c r="A22" s="27" t="s">
        <v>24</v>
      </c>
      <c r="B22" s="35">
        <v>10</v>
      </c>
      <c r="C22" s="35" t="s">
        <v>20</v>
      </c>
      <c r="D22" s="36" t="s">
        <v>25</v>
      </c>
      <c r="E22" s="39"/>
      <c r="F22" s="38">
        <f>IF(AND(ISEVEN(ROUND(E22,5)* B22*10^2),ROUND(MOD(ROUND(E22,5)* B22*10^2,1),2)&lt;=0.5),ROUNDDOWN(ROUND(E22,5)* B22,2),ROUND(ROUND(E22,5)* B22,2))</f>
        <v>0</v>
      </c>
      <c r="G22" s="28">
        <f>IF(AND(ISEVEN(H22*10^2),ROUND(MOD(H22*10^2,1),2)&lt;=0.5),ROUNDDOWN(H22,2),ROUND(H22,2))</f>
        <v>0</v>
      </c>
      <c r="H22" s="28">
        <f>0 * F22</f>
        <v>0</v>
      </c>
    </row>
    <row r="23" spans="1:13" s="28" customFormat="1" x14ac:dyDescent="0.2">
      <c r="A23" s="27"/>
      <c r="B23" s="35"/>
      <c r="C23" s="35"/>
      <c r="D23" s="36" t="s">
        <v>26</v>
      </c>
      <c r="E23" s="37"/>
      <c r="F23" s="38"/>
    </row>
    <row r="24" spans="1:13" s="28" customFormat="1" ht="38.25" x14ac:dyDescent="0.2">
      <c r="A24" s="27" t="s">
        <v>27</v>
      </c>
      <c r="B24" s="35">
        <v>8</v>
      </c>
      <c r="C24" s="35" t="s">
        <v>15</v>
      </c>
      <c r="D24" s="36" t="s">
        <v>28</v>
      </c>
      <c r="E24" s="39"/>
      <c r="F24" s="38">
        <f>IF(AND(ISEVEN(ROUND(E24,5)* B24*10^2),ROUND(MOD(ROUND(E24,5)* B24*10^2,1),2)&lt;=0.5),ROUNDDOWN(ROUND(E24,5)* B24,2),ROUND(ROUND(E24,5)* B24,2))</f>
        <v>0</v>
      </c>
      <c r="G24" s="28">
        <f>IF(AND(ISEVEN(H24*10^2),ROUND(MOD(H24*10^2,1),2)&lt;=0.5),ROUNDDOWN(H24,2),ROUND(H24,2))</f>
        <v>0</v>
      </c>
      <c r="H24" s="28">
        <f>0 * F24</f>
        <v>0</v>
      </c>
    </row>
    <row r="25" spans="1:13" s="28" customFormat="1" ht="38.25" x14ac:dyDescent="0.2">
      <c r="A25" s="27" t="s">
        <v>29</v>
      </c>
      <c r="B25" s="35">
        <v>8</v>
      </c>
      <c r="C25" s="35" t="s">
        <v>15</v>
      </c>
      <c r="D25" s="36" t="s">
        <v>30</v>
      </c>
      <c r="E25" s="39"/>
      <c r="F25" s="38">
        <f>IF(AND(ISEVEN(ROUND(E25,5)* B25*10^2),ROUND(MOD(ROUND(E25,5)* B25*10^2,1),2)&lt;=0.5),ROUNDDOWN(ROUND(E25,5)* B25,2),ROUND(ROUND(E25,5)* B25,2))</f>
        <v>0</v>
      </c>
      <c r="G25" s="28">
        <f>IF(AND(ISEVEN(H25*10^2),ROUND(MOD(H25*10^2,1),2)&lt;=0.5),ROUNDDOWN(H25,2),ROUND(H25,2))</f>
        <v>0</v>
      </c>
      <c r="H25" s="28">
        <f>0 * F25</f>
        <v>0</v>
      </c>
    </row>
    <row r="26" spans="1:13" s="28" customFormat="1" ht="25.5" x14ac:dyDescent="0.2">
      <c r="A26" s="27" t="s">
        <v>31</v>
      </c>
      <c r="B26" s="35">
        <v>8</v>
      </c>
      <c r="C26" s="35" t="s">
        <v>15</v>
      </c>
      <c r="D26" s="36" t="s">
        <v>32</v>
      </c>
      <c r="E26" s="39"/>
      <c r="F26" s="38">
        <f>IF(AND(ISEVEN(ROUND(E26,5)* B26*10^2),ROUND(MOD(ROUND(E26,5)* B26*10^2,1),2)&lt;=0.5),ROUNDDOWN(ROUND(E26,5)* B26,2),ROUND(ROUND(E26,5)* B26,2))</f>
        <v>0</v>
      </c>
      <c r="G26" s="28">
        <f>IF(AND(ISEVEN(H26*10^2),ROUND(MOD(H26*10^2,1),2)&lt;=0.5),ROUNDDOWN(H26,2),ROUND(H26,2))</f>
        <v>0</v>
      </c>
      <c r="H26" s="28">
        <f>0 * F26</f>
        <v>0</v>
      </c>
    </row>
    <row r="27" spans="1:13" s="28" customFormat="1" x14ac:dyDescent="0.2">
      <c r="A27" s="27"/>
      <c r="B27" s="35"/>
      <c r="C27" s="35"/>
      <c r="D27" s="36" t="s">
        <v>33</v>
      </c>
      <c r="E27" s="37"/>
      <c r="F27" s="38"/>
    </row>
    <row r="28" spans="1:13" s="28" customFormat="1" ht="25.5" x14ac:dyDescent="0.2">
      <c r="A28" s="27" t="s">
        <v>34</v>
      </c>
      <c r="B28" s="35">
        <v>30</v>
      </c>
      <c r="C28" s="35" t="s">
        <v>15</v>
      </c>
      <c r="D28" s="36" t="s">
        <v>35</v>
      </c>
      <c r="E28" s="39"/>
      <c r="F28" s="38">
        <f>IF(AND(ISEVEN(ROUND(E28,5)* B28*10^2),ROUND(MOD(ROUND(E28,5)* B28*10^2,1),2)&lt;=0.5),ROUNDDOWN(ROUND(E28,5)* B28,2),ROUND(ROUND(E28,5)* B28,2))</f>
        <v>0</v>
      </c>
      <c r="G28" s="28">
        <f>IF(AND(ISEVEN(H28*10^2),ROUND(MOD(H28*10^2,1),2)&lt;=0.5),ROUNDDOWN(H28,2),ROUND(H28,2))</f>
        <v>0</v>
      </c>
      <c r="H28" s="28">
        <f>0 * F28</f>
        <v>0</v>
      </c>
    </row>
    <row r="29" spans="1:13" s="28" customFormat="1" ht="25.5" x14ac:dyDescent="0.2">
      <c r="A29" s="27" t="s">
        <v>36</v>
      </c>
      <c r="B29" s="35">
        <v>30</v>
      </c>
      <c r="C29" s="35" t="s">
        <v>15</v>
      </c>
      <c r="D29" s="36" t="s">
        <v>37</v>
      </c>
      <c r="E29" s="39"/>
      <c r="F29" s="38">
        <f>IF(AND(ISEVEN(ROUND(E29,5)* B29*10^2),ROUND(MOD(ROUND(E29,5)* B29*10^2,1),2)&lt;=0.5),ROUNDDOWN(ROUND(E29,5)* B29,2),ROUND(ROUND(E29,5)* B29,2))</f>
        <v>0</v>
      </c>
      <c r="G29" s="28">
        <f>IF(AND(ISEVEN(H29*10^2),ROUND(MOD(H29*10^2,1),2)&lt;=0.5),ROUNDDOWN(H29,2),ROUND(H29,2))</f>
        <v>0</v>
      </c>
      <c r="H29" s="28">
        <f>0 * F29</f>
        <v>0</v>
      </c>
    </row>
    <row r="30" spans="1:13" s="28" customFormat="1" x14ac:dyDescent="0.2">
      <c r="A30" s="27" t="s">
        <v>38</v>
      </c>
      <c r="B30" s="35">
        <v>15</v>
      </c>
      <c r="C30" s="35" t="s">
        <v>15</v>
      </c>
      <c r="D30" s="36" t="s">
        <v>39</v>
      </c>
      <c r="E30" s="39"/>
      <c r="F30" s="38">
        <f>IF(AND(ISEVEN(ROUND(E30,5)* B30*10^2),ROUND(MOD(ROUND(E30,5)* B30*10^2,1),2)&lt;=0.5),ROUNDDOWN(ROUND(E30,5)* B30,2),ROUND(ROUND(E30,5)* B30,2))</f>
        <v>0</v>
      </c>
      <c r="G30" s="28">
        <f>IF(AND(ISEVEN(H30*10^2),ROUND(MOD(H30*10^2,1),2)&lt;=0.5),ROUNDDOWN(H30,2),ROUND(H30,2))</f>
        <v>0</v>
      </c>
      <c r="H30" s="28">
        <f>0 * F30</f>
        <v>0</v>
      </c>
    </row>
    <row r="31" spans="1:13" s="28" customFormat="1" x14ac:dyDescent="0.2">
      <c r="A31" s="27"/>
      <c r="B31" s="35"/>
      <c r="C31" s="35"/>
      <c r="D31" s="36" t="s">
        <v>40</v>
      </c>
      <c r="E31" s="37"/>
      <c r="F31" s="38"/>
    </row>
    <row r="32" spans="1:13" s="28" customFormat="1" x14ac:dyDescent="0.2">
      <c r="A32" s="27"/>
      <c r="B32" s="35"/>
      <c r="C32" s="35"/>
      <c r="D32" s="36" t="s">
        <v>40</v>
      </c>
      <c r="E32" s="37"/>
      <c r="F32" s="38"/>
    </row>
    <row r="33" spans="1:8" s="28" customFormat="1" ht="25.5" x14ac:dyDescent="0.2">
      <c r="A33" s="27" t="s">
        <v>41</v>
      </c>
      <c r="B33" s="35">
        <v>3</v>
      </c>
      <c r="C33" s="35" t="s">
        <v>42</v>
      </c>
      <c r="D33" s="36" t="s">
        <v>43</v>
      </c>
      <c r="E33" s="39"/>
      <c r="F33" s="38">
        <f>IF(AND(ISEVEN(ROUND(E33,5)* B33*10^2),ROUND(MOD(ROUND(E33,5)* B33*10^2,1),2)&lt;=0.5),ROUNDDOWN(ROUND(E33,5)* B33,2),ROUND(ROUND(E33,5)* B33,2))</f>
        <v>0</v>
      </c>
      <c r="G33" s="28">
        <f>IF(AND(ISEVEN(H33*10^2),ROUND(MOD(H33*10^2,1),2)&lt;=0.5),ROUNDDOWN(H33,2),ROUND(H33,2))</f>
        <v>0</v>
      </c>
      <c r="H33" s="28">
        <f>0 * F33</f>
        <v>0</v>
      </c>
    </row>
    <row r="34" spans="1:8" s="28" customFormat="1" ht="25.5" x14ac:dyDescent="0.2">
      <c r="A34" s="27" t="s">
        <v>44</v>
      </c>
      <c r="B34" s="35">
        <v>3</v>
      </c>
      <c r="C34" s="35" t="s">
        <v>20</v>
      </c>
      <c r="D34" s="36" t="s">
        <v>45</v>
      </c>
      <c r="E34" s="39"/>
      <c r="F34" s="38">
        <f>IF(AND(ISEVEN(ROUND(E34,5)* B34*10^2),ROUND(MOD(ROUND(E34,5)* B34*10^2,1),2)&lt;=0.5),ROUNDDOWN(ROUND(E34,5)* B34,2),ROUND(ROUND(E34,5)* B34,2))</f>
        <v>0</v>
      </c>
      <c r="G34" s="28">
        <f>IF(AND(ISEVEN(H34*10^2),ROUND(MOD(H34*10^2,1),2)&lt;=0.5),ROUNDDOWN(H34,2),ROUND(H34,2))</f>
        <v>0</v>
      </c>
      <c r="H34" s="28">
        <f>0 * F34</f>
        <v>0</v>
      </c>
    </row>
    <row r="35" spans="1:8" s="28" customFormat="1" ht="25.5" x14ac:dyDescent="0.2">
      <c r="A35" s="27" t="s">
        <v>46</v>
      </c>
      <c r="B35" s="35">
        <v>3</v>
      </c>
      <c r="C35" s="35" t="s">
        <v>20</v>
      </c>
      <c r="D35" s="36" t="s">
        <v>47</v>
      </c>
      <c r="E35" s="39"/>
      <c r="F35" s="38">
        <f>IF(AND(ISEVEN(ROUND(E35,5)* B35*10^2),ROUND(MOD(ROUND(E35,5)* B35*10^2,1),2)&lt;=0.5),ROUNDDOWN(ROUND(E35,5)* B35,2),ROUND(ROUND(E35,5)* B35,2))</f>
        <v>0</v>
      </c>
      <c r="G35" s="28">
        <f>IF(AND(ISEVEN(H35*10^2),ROUND(MOD(H35*10^2,1),2)&lt;=0.5),ROUNDDOWN(H35,2),ROUND(H35,2))</f>
        <v>0</v>
      </c>
      <c r="H35" s="28">
        <f>0 * F35</f>
        <v>0</v>
      </c>
    </row>
    <row r="36" spans="1:8" s="28" customFormat="1" x14ac:dyDescent="0.2">
      <c r="A36" s="27"/>
      <c r="B36" s="35"/>
      <c r="C36" s="35"/>
      <c r="D36" s="36" t="s">
        <v>48</v>
      </c>
      <c r="E36" s="37"/>
      <c r="F36" s="38"/>
    </row>
    <row r="37" spans="1:8" s="28" customFormat="1" x14ac:dyDescent="0.2">
      <c r="A37" s="27"/>
      <c r="B37" s="35"/>
      <c r="C37" s="35"/>
      <c r="D37" s="36" t="s">
        <v>49</v>
      </c>
      <c r="E37" s="37"/>
      <c r="F37" s="38"/>
    </row>
    <row r="38" spans="1:8" s="28" customFormat="1" ht="25.5" x14ac:dyDescent="0.2">
      <c r="A38" s="27" t="s">
        <v>50</v>
      </c>
      <c r="B38" s="35">
        <v>7</v>
      </c>
      <c r="C38" s="35" t="s">
        <v>20</v>
      </c>
      <c r="D38" s="36" t="s">
        <v>51</v>
      </c>
      <c r="E38" s="39"/>
      <c r="F38" s="38">
        <f>IF(AND(ISEVEN(ROUND(E38,5)* B38*10^2),ROUND(MOD(ROUND(E38,5)* B38*10^2,1),2)&lt;=0.5),ROUNDDOWN(ROUND(E38,5)* B38,2),ROUND(ROUND(E38,5)* B38,2))</f>
        <v>0</v>
      </c>
      <c r="G38" s="28">
        <f>IF(AND(ISEVEN(H38*10^2),ROUND(MOD(H38*10^2,1),2)&lt;=0.5),ROUNDDOWN(H38,2),ROUND(H38,2))</f>
        <v>0</v>
      </c>
      <c r="H38" s="28">
        <f>0 * F38</f>
        <v>0</v>
      </c>
    </row>
    <row r="39" spans="1:8" s="28" customFormat="1" x14ac:dyDescent="0.2">
      <c r="A39" s="27" t="s">
        <v>52</v>
      </c>
      <c r="B39" s="35">
        <v>3</v>
      </c>
      <c r="C39" s="35" t="s">
        <v>20</v>
      </c>
      <c r="D39" s="36" t="s">
        <v>53</v>
      </c>
      <c r="E39" s="39"/>
      <c r="F39" s="38">
        <f>IF(AND(ISEVEN(ROUND(E39,5)* B39*10^2),ROUND(MOD(ROUND(E39,5)* B39*10^2,1),2)&lt;=0.5),ROUNDDOWN(ROUND(E39,5)* B39,2),ROUND(ROUND(E39,5)* B39,2))</f>
        <v>0</v>
      </c>
      <c r="G39" s="28">
        <f>IF(AND(ISEVEN(H39*10^2),ROUND(MOD(H39*10^2,1),2)&lt;=0.5),ROUNDDOWN(H39,2),ROUND(H39,2))</f>
        <v>0</v>
      </c>
      <c r="H39" s="28">
        <f>0 * F39</f>
        <v>0</v>
      </c>
    </row>
    <row r="40" spans="1:8" s="28" customFormat="1" x14ac:dyDescent="0.2">
      <c r="A40" s="27" t="s">
        <v>54</v>
      </c>
      <c r="B40" s="35">
        <v>3</v>
      </c>
      <c r="C40" s="35" t="s">
        <v>20</v>
      </c>
      <c r="D40" s="36" t="s">
        <v>55</v>
      </c>
      <c r="E40" s="39"/>
      <c r="F40" s="38">
        <f>IF(AND(ISEVEN(ROUND(E40,5)* B40*10^2),ROUND(MOD(ROUND(E40,5)* B40*10^2,1),2)&lt;=0.5),ROUNDDOWN(ROUND(E40,5)* B40,2),ROUND(ROUND(E40,5)* B40,2))</f>
        <v>0</v>
      </c>
      <c r="G40" s="28">
        <f>IF(AND(ISEVEN(H40*10^2),ROUND(MOD(H40*10^2,1),2)&lt;=0.5),ROUNDDOWN(H40,2),ROUND(H40,2))</f>
        <v>0</v>
      </c>
      <c r="H40" s="28">
        <f>0 * F40</f>
        <v>0</v>
      </c>
    </row>
    <row r="41" spans="1:8" s="28" customFormat="1" ht="25.5" x14ac:dyDescent="0.2">
      <c r="A41" s="27" t="s">
        <v>56</v>
      </c>
      <c r="B41" s="35">
        <v>7</v>
      </c>
      <c r="C41" s="35" t="s">
        <v>20</v>
      </c>
      <c r="D41" s="36" t="s">
        <v>57</v>
      </c>
      <c r="E41" s="39"/>
      <c r="F41" s="38">
        <f>IF(AND(ISEVEN(ROUND(E41,5)* B41*10^2),ROUND(MOD(ROUND(E41,5)* B41*10^2,1),2)&lt;=0.5),ROUNDDOWN(ROUND(E41,5)* B41,2),ROUND(ROUND(E41,5)* B41,2))</f>
        <v>0</v>
      </c>
      <c r="G41" s="28">
        <f>IF(AND(ISEVEN(H41*10^2),ROUND(MOD(H41*10^2,1),2)&lt;=0.5),ROUNDDOWN(H41,2),ROUND(H41,2))</f>
        <v>0</v>
      </c>
      <c r="H41" s="28">
        <f>0 * F41</f>
        <v>0</v>
      </c>
    </row>
    <row r="42" spans="1:8" s="28" customFormat="1" x14ac:dyDescent="0.2">
      <c r="A42" s="27" t="s">
        <v>58</v>
      </c>
      <c r="B42" s="35">
        <v>5</v>
      </c>
      <c r="C42" s="35" t="s">
        <v>20</v>
      </c>
      <c r="D42" s="36" t="s">
        <v>59</v>
      </c>
      <c r="E42" s="39"/>
      <c r="F42" s="38">
        <f>IF(AND(ISEVEN(ROUND(E42,5)* B42*10^2),ROUND(MOD(ROUND(E42,5)* B42*10^2,1),2)&lt;=0.5),ROUNDDOWN(ROUND(E42,5)* B42,2),ROUND(ROUND(E42,5)* B42,2))</f>
        <v>0</v>
      </c>
      <c r="G42" s="28">
        <f>IF(AND(ISEVEN(H42*10^2),ROUND(MOD(H42*10^2,1),2)&lt;=0.5),ROUNDDOWN(H42,2),ROUND(H42,2))</f>
        <v>0</v>
      </c>
      <c r="H42" s="28">
        <f>0 * F42</f>
        <v>0</v>
      </c>
    </row>
    <row r="43" spans="1:8" s="28" customFormat="1" x14ac:dyDescent="0.2">
      <c r="A43" s="27"/>
      <c r="B43" s="35"/>
      <c r="C43" s="35"/>
      <c r="D43" s="36" t="s">
        <v>60</v>
      </c>
      <c r="E43" s="37"/>
      <c r="F43" s="38"/>
    </row>
    <row r="44" spans="1:8" s="28" customFormat="1" ht="25.5" x14ac:dyDescent="0.2">
      <c r="A44" s="27" t="s">
        <v>61</v>
      </c>
      <c r="B44" s="35">
        <v>6</v>
      </c>
      <c r="C44" s="35" t="s">
        <v>20</v>
      </c>
      <c r="D44" s="36" t="s">
        <v>62</v>
      </c>
      <c r="E44" s="39"/>
      <c r="F44" s="38">
        <f>IF(AND(ISEVEN(ROUND(E44,5)* B44*10^2),ROUND(MOD(ROUND(E44,5)* B44*10^2,1),2)&lt;=0.5),ROUNDDOWN(ROUND(E44,5)* B44,2),ROUND(ROUND(E44,5)* B44,2))</f>
        <v>0</v>
      </c>
      <c r="G44" s="28">
        <f>IF(AND(ISEVEN(H44*10^2),ROUND(MOD(H44*10^2,1),2)&lt;=0.5),ROUNDDOWN(H44,2),ROUND(H44,2))</f>
        <v>0</v>
      </c>
      <c r="H44" s="28">
        <f>0 * F44</f>
        <v>0</v>
      </c>
    </row>
    <row r="45" spans="1:8" s="28" customFormat="1" x14ac:dyDescent="0.2">
      <c r="A45" s="27"/>
      <c r="B45" s="35"/>
      <c r="C45" s="35"/>
      <c r="D45" s="36" t="s">
        <v>63</v>
      </c>
      <c r="E45" s="37"/>
      <c r="F45" s="38"/>
    </row>
    <row r="46" spans="1:8" s="28" customFormat="1" x14ac:dyDescent="0.2">
      <c r="A46" s="27" t="s">
        <v>64</v>
      </c>
      <c r="B46" s="35">
        <v>8</v>
      </c>
      <c r="C46" s="35" t="s">
        <v>20</v>
      </c>
      <c r="D46" s="36" t="s">
        <v>65</v>
      </c>
      <c r="E46" s="39"/>
      <c r="F46" s="38">
        <f>IF(AND(ISEVEN(ROUND(E46,5)* B46*10^2),ROUND(MOD(ROUND(E46,5)* B46*10^2,1),2)&lt;=0.5),ROUNDDOWN(ROUND(E46,5)* B46,2),ROUND(ROUND(E46,5)* B46,2))</f>
        <v>0</v>
      </c>
      <c r="G46" s="28">
        <f>IF(AND(ISEVEN(H46*10^2),ROUND(MOD(H46*10^2,1),2)&lt;=0.5),ROUNDDOWN(H46,2),ROUND(H46,2))</f>
        <v>0</v>
      </c>
      <c r="H46" s="28">
        <f>0 * F46</f>
        <v>0</v>
      </c>
    </row>
    <row r="47" spans="1:8" s="28" customFormat="1" ht="25.5" x14ac:dyDescent="0.2">
      <c r="A47" s="27" t="s">
        <v>66</v>
      </c>
      <c r="B47" s="35">
        <v>8</v>
      </c>
      <c r="C47" s="35" t="s">
        <v>20</v>
      </c>
      <c r="D47" s="36" t="s">
        <v>67</v>
      </c>
      <c r="E47" s="39"/>
      <c r="F47" s="38">
        <f>IF(AND(ISEVEN(ROUND(E47,5)* B47*10^2),ROUND(MOD(ROUND(E47,5)* B47*10^2,1),2)&lt;=0.5),ROUNDDOWN(ROUND(E47,5)* B47,2),ROUND(ROUND(E47,5)* B47,2))</f>
        <v>0</v>
      </c>
      <c r="G47" s="28">
        <f>IF(AND(ISEVEN(H47*10^2),ROUND(MOD(H47*10^2,1),2)&lt;=0.5),ROUNDDOWN(H47,2),ROUND(H47,2))</f>
        <v>0</v>
      </c>
      <c r="H47" s="28">
        <f>0 * F47</f>
        <v>0</v>
      </c>
    </row>
    <row r="48" spans="1:8" s="28" customFormat="1" ht="25.5" x14ac:dyDescent="0.2">
      <c r="A48" s="27" t="s">
        <v>68</v>
      </c>
      <c r="B48" s="35">
        <v>18</v>
      </c>
      <c r="C48" s="35" t="s">
        <v>20</v>
      </c>
      <c r="D48" s="36" t="s">
        <v>67</v>
      </c>
      <c r="E48" s="39"/>
      <c r="F48" s="38">
        <f>IF(AND(ISEVEN(ROUND(E48,5)* B48*10^2),ROUND(MOD(ROUND(E48,5)* B48*10^2,1),2)&lt;=0.5),ROUNDDOWN(ROUND(E48,5)* B48,2),ROUND(ROUND(E48,5)* B48,2))</f>
        <v>0</v>
      </c>
      <c r="G48" s="28">
        <f>IF(AND(ISEVEN(H48*10^2),ROUND(MOD(H48*10^2,1),2)&lt;=0.5),ROUNDDOWN(H48,2),ROUND(H48,2))</f>
        <v>0</v>
      </c>
      <c r="H48" s="28">
        <f>0 * F48</f>
        <v>0</v>
      </c>
    </row>
    <row r="49" spans="1:8" s="28" customFormat="1" x14ac:dyDescent="0.2">
      <c r="A49" s="27"/>
      <c r="B49" s="35"/>
      <c r="C49" s="35"/>
      <c r="D49" s="36" t="s">
        <v>69</v>
      </c>
      <c r="E49" s="37"/>
      <c r="F49" s="38"/>
    </row>
    <row r="50" spans="1:8" s="28" customFormat="1" ht="25.5" x14ac:dyDescent="0.2">
      <c r="A50" s="27" t="s">
        <v>70</v>
      </c>
      <c r="B50" s="35">
        <v>7</v>
      </c>
      <c r="C50" s="35" t="s">
        <v>20</v>
      </c>
      <c r="D50" s="36" t="s">
        <v>71</v>
      </c>
      <c r="E50" s="39"/>
      <c r="F50" s="38">
        <f>IF(AND(ISEVEN(ROUND(E50,5)* B50*10^2),ROUND(MOD(ROUND(E50,5)* B50*10^2,1),2)&lt;=0.5),ROUNDDOWN(ROUND(E50,5)* B50,2),ROUND(ROUND(E50,5)* B50,2))</f>
        <v>0</v>
      </c>
      <c r="G50" s="28">
        <f>IF(AND(ISEVEN(H50*10^2),ROUND(MOD(H50*10^2,1),2)&lt;=0.5),ROUNDDOWN(H50,2),ROUND(H50,2))</f>
        <v>0</v>
      </c>
      <c r="H50" s="28">
        <f>0 * F50</f>
        <v>0</v>
      </c>
    </row>
    <row r="51" spans="1:8" s="28" customFormat="1" ht="25.5" x14ac:dyDescent="0.2">
      <c r="A51" s="27" t="s">
        <v>72</v>
      </c>
      <c r="B51" s="35">
        <v>7</v>
      </c>
      <c r="C51" s="35" t="s">
        <v>20</v>
      </c>
      <c r="D51" s="36" t="s">
        <v>73</v>
      </c>
      <c r="E51" s="39"/>
      <c r="F51" s="38">
        <f>IF(AND(ISEVEN(ROUND(E51,5)* B51*10^2),ROUND(MOD(ROUND(E51,5)* B51*10^2,1),2)&lt;=0.5),ROUNDDOWN(ROUND(E51,5)* B51,2),ROUND(ROUND(E51,5)* B51,2))</f>
        <v>0</v>
      </c>
      <c r="G51" s="28">
        <f>IF(AND(ISEVEN(H51*10^2),ROUND(MOD(H51*10^2,1),2)&lt;=0.5),ROUNDDOWN(H51,2),ROUND(H51,2))</f>
        <v>0</v>
      </c>
      <c r="H51" s="28">
        <f>0 * F51</f>
        <v>0</v>
      </c>
    </row>
    <row r="52" spans="1:8" s="28" customFormat="1" x14ac:dyDescent="0.2">
      <c r="A52" s="27" t="s">
        <v>74</v>
      </c>
      <c r="B52" s="35">
        <v>7</v>
      </c>
      <c r="C52" s="35" t="s">
        <v>20</v>
      </c>
      <c r="D52" s="36" t="s">
        <v>75</v>
      </c>
      <c r="E52" s="39"/>
      <c r="F52" s="38">
        <f>IF(AND(ISEVEN(ROUND(E52,5)* B52*10^2),ROUND(MOD(ROUND(E52,5)* B52*10^2,1),2)&lt;=0.5),ROUNDDOWN(ROUND(E52,5)* B52,2),ROUND(ROUND(E52,5)* B52,2))</f>
        <v>0</v>
      </c>
      <c r="G52" s="28">
        <f>IF(AND(ISEVEN(H52*10^2),ROUND(MOD(H52*10^2,1),2)&lt;=0.5),ROUNDDOWN(H52,2),ROUND(H52,2))</f>
        <v>0</v>
      </c>
      <c r="H52" s="28">
        <f>0 * F52</f>
        <v>0</v>
      </c>
    </row>
    <row r="53" spans="1:8" s="28" customFormat="1" x14ac:dyDescent="0.2">
      <c r="A53" s="27" t="s">
        <v>76</v>
      </c>
      <c r="B53" s="35">
        <v>7</v>
      </c>
      <c r="C53" s="35" t="s">
        <v>20</v>
      </c>
      <c r="D53" s="36" t="s">
        <v>77</v>
      </c>
      <c r="E53" s="39"/>
      <c r="F53" s="38">
        <f>IF(AND(ISEVEN(ROUND(E53,5)* B53*10^2),ROUND(MOD(ROUND(E53,5)* B53*10^2,1),2)&lt;=0.5),ROUNDDOWN(ROUND(E53,5)* B53,2),ROUND(ROUND(E53,5)* B53,2))</f>
        <v>0</v>
      </c>
      <c r="G53" s="28">
        <f>IF(AND(ISEVEN(H53*10^2),ROUND(MOD(H53*10^2,1),2)&lt;=0.5),ROUNDDOWN(H53,2),ROUND(H53,2))</f>
        <v>0</v>
      </c>
      <c r="H53" s="28">
        <f>0 * F53</f>
        <v>0</v>
      </c>
    </row>
    <row r="54" spans="1:8" s="28" customFormat="1" x14ac:dyDescent="0.2">
      <c r="A54" s="27"/>
      <c r="B54" s="35"/>
      <c r="C54" s="35"/>
      <c r="D54" s="36" t="s">
        <v>78</v>
      </c>
      <c r="E54" s="37"/>
      <c r="F54" s="38"/>
    </row>
    <row r="55" spans="1:8" s="28" customFormat="1" x14ac:dyDescent="0.2">
      <c r="A55" s="27"/>
      <c r="B55" s="35"/>
      <c r="C55" s="35"/>
      <c r="D55" s="36" t="s">
        <v>79</v>
      </c>
      <c r="E55" s="37"/>
      <c r="F55" s="38"/>
    </row>
    <row r="56" spans="1:8" s="28" customFormat="1" x14ac:dyDescent="0.2">
      <c r="A56" s="27" t="s">
        <v>80</v>
      </c>
      <c r="B56" s="35">
        <v>8</v>
      </c>
      <c r="C56" s="35" t="s">
        <v>20</v>
      </c>
      <c r="D56" s="36" t="s">
        <v>81</v>
      </c>
      <c r="E56" s="39"/>
      <c r="F56" s="38">
        <f>IF(AND(ISEVEN(ROUND(E56,5)* B56*10^2),ROUND(MOD(ROUND(E56,5)* B56*10^2,1),2)&lt;=0.5),ROUNDDOWN(ROUND(E56,5)* B56,2),ROUND(ROUND(E56,5)* B56,2))</f>
        <v>0</v>
      </c>
      <c r="G56" s="28">
        <f>IF(AND(ISEVEN(H56*10^2),ROUND(MOD(H56*10^2,1),2)&lt;=0.5),ROUNDDOWN(H56,2),ROUND(H56,2))</f>
        <v>0</v>
      </c>
      <c r="H56" s="28">
        <f>0 * F56</f>
        <v>0</v>
      </c>
    </row>
    <row r="57" spans="1:8" s="28" customFormat="1" x14ac:dyDescent="0.2">
      <c r="A57" s="27" t="s">
        <v>82</v>
      </c>
      <c r="B57" s="35">
        <v>8</v>
      </c>
      <c r="C57" s="35" t="s">
        <v>20</v>
      </c>
      <c r="D57" s="36" t="s">
        <v>83</v>
      </c>
      <c r="E57" s="39"/>
      <c r="F57" s="38">
        <f>IF(AND(ISEVEN(ROUND(E57,5)* B57*10^2),ROUND(MOD(ROUND(E57,5)* B57*10^2,1),2)&lt;=0.5),ROUNDDOWN(ROUND(E57,5)* B57,2),ROUND(ROUND(E57,5)* B57,2))</f>
        <v>0</v>
      </c>
      <c r="G57" s="28">
        <f>IF(AND(ISEVEN(H57*10^2),ROUND(MOD(H57*10^2,1),2)&lt;=0.5),ROUNDDOWN(H57,2),ROUND(H57,2))</f>
        <v>0</v>
      </c>
      <c r="H57" s="28">
        <f>0 * F57</f>
        <v>0</v>
      </c>
    </row>
    <row r="58" spans="1:8" s="28" customFormat="1" x14ac:dyDescent="0.2">
      <c r="A58" s="27" t="s">
        <v>84</v>
      </c>
      <c r="B58" s="35">
        <v>8</v>
      </c>
      <c r="C58" s="35" t="s">
        <v>20</v>
      </c>
      <c r="D58" s="36" t="s">
        <v>85</v>
      </c>
      <c r="E58" s="39"/>
      <c r="F58" s="38">
        <f>IF(AND(ISEVEN(ROUND(E58,5)* B58*10^2),ROUND(MOD(ROUND(E58,5)* B58*10^2,1),2)&lt;=0.5),ROUNDDOWN(ROUND(E58,5)* B58,2),ROUND(ROUND(E58,5)* B58,2))</f>
        <v>0</v>
      </c>
      <c r="G58" s="28">
        <f>IF(AND(ISEVEN(H58*10^2),ROUND(MOD(H58*10^2,1),2)&lt;=0.5),ROUNDDOWN(H58,2),ROUND(H58,2))</f>
        <v>0</v>
      </c>
      <c r="H58" s="28">
        <f>0 * F58</f>
        <v>0</v>
      </c>
    </row>
    <row r="59" spans="1:8" s="28" customFormat="1" ht="25.5" x14ac:dyDescent="0.2">
      <c r="A59" s="27" t="s">
        <v>86</v>
      </c>
      <c r="B59" s="35">
        <v>8</v>
      </c>
      <c r="C59" s="35" t="s">
        <v>20</v>
      </c>
      <c r="D59" s="36" t="s">
        <v>87</v>
      </c>
      <c r="E59" s="39"/>
      <c r="F59" s="38">
        <f>IF(AND(ISEVEN(ROUND(E59,5)* B59*10^2),ROUND(MOD(ROUND(E59,5)* B59*10^2,1),2)&lt;=0.5),ROUNDDOWN(ROUND(E59,5)* B59,2),ROUND(ROUND(E59,5)* B59,2))</f>
        <v>0</v>
      </c>
      <c r="G59" s="28">
        <f>IF(AND(ISEVEN(H59*10^2),ROUND(MOD(H59*10^2,1),2)&lt;=0.5),ROUNDDOWN(H59,2),ROUND(H59,2))</f>
        <v>0</v>
      </c>
      <c r="H59" s="28">
        <f>0 * F59</f>
        <v>0</v>
      </c>
    </row>
    <row r="60" spans="1:8" s="28" customFormat="1" ht="25.5" x14ac:dyDescent="0.2">
      <c r="A60" s="27" t="s">
        <v>88</v>
      </c>
      <c r="B60" s="35">
        <v>8</v>
      </c>
      <c r="C60" s="35" t="s">
        <v>20</v>
      </c>
      <c r="D60" s="36" t="s">
        <v>89</v>
      </c>
      <c r="E60" s="39"/>
      <c r="F60" s="38">
        <f>IF(AND(ISEVEN(ROUND(E60,5)* B60*10^2),ROUND(MOD(ROUND(E60,5)* B60*10^2,1),2)&lt;=0.5),ROUNDDOWN(ROUND(E60,5)* B60,2),ROUND(ROUND(E60,5)* B60,2))</f>
        <v>0</v>
      </c>
      <c r="G60" s="28">
        <f>IF(AND(ISEVEN(H60*10^2),ROUND(MOD(H60*10^2,1),2)&lt;=0.5),ROUNDDOWN(H60,2),ROUND(H60,2))</f>
        <v>0</v>
      </c>
      <c r="H60" s="28">
        <f>0 * F60</f>
        <v>0</v>
      </c>
    </row>
    <row r="61" spans="1:8" s="28" customFormat="1" x14ac:dyDescent="0.2">
      <c r="A61" s="27" t="s">
        <v>90</v>
      </c>
      <c r="B61" s="35">
        <v>4</v>
      </c>
      <c r="C61" s="35" t="s">
        <v>20</v>
      </c>
      <c r="D61" s="36" t="s">
        <v>91</v>
      </c>
      <c r="E61" s="39"/>
      <c r="F61" s="38">
        <f>IF(AND(ISEVEN(ROUND(E61,5)* B61*10^2),ROUND(MOD(ROUND(E61,5)* B61*10^2,1),2)&lt;=0.5),ROUNDDOWN(ROUND(E61,5)* B61,2),ROUND(ROUND(E61,5)* B61,2))</f>
        <v>0</v>
      </c>
      <c r="G61" s="28">
        <f>IF(AND(ISEVEN(H61*10^2),ROUND(MOD(H61*10^2,1),2)&lt;=0.5),ROUNDDOWN(H61,2),ROUND(H61,2))</f>
        <v>0</v>
      </c>
      <c r="H61" s="28">
        <f>0 * F61</f>
        <v>0</v>
      </c>
    </row>
    <row r="62" spans="1:8" s="28" customFormat="1" x14ac:dyDescent="0.2">
      <c r="A62" s="27"/>
      <c r="B62" s="35"/>
      <c r="C62" s="35"/>
      <c r="D62" s="36" t="s">
        <v>92</v>
      </c>
      <c r="E62" s="37"/>
      <c r="F62" s="38"/>
    </row>
    <row r="63" spans="1:8" s="28" customFormat="1" x14ac:dyDescent="0.2">
      <c r="A63" s="27"/>
      <c r="B63" s="35"/>
      <c r="C63" s="35"/>
      <c r="D63" s="36" t="s">
        <v>93</v>
      </c>
      <c r="E63" s="37"/>
      <c r="F63" s="38"/>
    </row>
    <row r="64" spans="1:8" s="28" customFormat="1" x14ac:dyDescent="0.2">
      <c r="A64" s="27" t="s">
        <v>94</v>
      </c>
      <c r="B64" s="35">
        <v>4</v>
      </c>
      <c r="C64" s="35" t="s">
        <v>15</v>
      </c>
      <c r="D64" s="36" t="s">
        <v>95</v>
      </c>
      <c r="E64" s="39"/>
      <c r="F64" s="38">
        <f>IF(AND(ISEVEN(ROUND(E64,5)* B64*10^2),ROUND(MOD(ROUND(E64,5)* B64*10^2,1),2)&lt;=0.5),ROUNDDOWN(ROUND(E64,5)* B64,2),ROUND(ROUND(E64,5)* B64,2))</f>
        <v>0</v>
      </c>
      <c r="G64" s="28">
        <f>IF(AND(ISEVEN(H64*10^2),ROUND(MOD(H64*10^2,1),2)&lt;=0.5),ROUNDDOWN(H64,2),ROUND(H64,2))</f>
        <v>0</v>
      </c>
      <c r="H64" s="28">
        <f>0 * F64</f>
        <v>0</v>
      </c>
    </row>
    <row r="65" spans="1:8" s="28" customFormat="1" x14ac:dyDescent="0.2">
      <c r="A65" s="27"/>
      <c r="B65" s="35"/>
      <c r="C65" s="35"/>
      <c r="D65" s="36" t="s">
        <v>96</v>
      </c>
      <c r="E65" s="37"/>
      <c r="F65" s="38"/>
    </row>
    <row r="66" spans="1:8" s="28" customFormat="1" x14ac:dyDescent="0.2">
      <c r="A66" s="27"/>
      <c r="B66" s="35"/>
      <c r="C66" s="35"/>
      <c r="D66" s="36" t="s">
        <v>97</v>
      </c>
      <c r="E66" s="37"/>
      <c r="F66" s="38"/>
    </row>
    <row r="67" spans="1:8" s="28" customFormat="1" x14ac:dyDescent="0.2">
      <c r="A67" s="27" t="s">
        <v>98</v>
      </c>
      <c r="B67" s="35">
        <v>8</v>
      </c>
      <c r="C67" s="35" t="s">
        <v>15</v>
      </c>
      <c r="D67" s="36" t="s">
        <v>99</v>
      </c>
      <c r="E67" s="39"/>
      <c r="F67" s="38">
        <f>IF(AND(ISEVEN(ROUND(E67,5)* B67*10^2),ROUND(MOD(ROUND(E67,5)* B67*10^2,1),2)&lt;=0.5),ROUNDDOWN(ROUND(E67,5)* B67,2),ROUND(ROUND(E67,5)* B67,2))</f>
        <v>0</v>
      </c>
      <c r="G67" s="28">
        <f>IF(AND(ISEVEN(H67*10^2),ROUND(MOD(H67*10^2,1),2)&lt;=0.5),ROUNDDOWN(H67,2),ROUND(H67,2))</f>
        <v>0</v>
      </c>
      <c r="H67" s="28">
        <f>0 * F67</f>
        <v>0</v>
      </c>
    </row>
    <row r="68" spans="1:8" s="28" customFormat="1" ht="25.5" x14ac:dyDescent="0.2">
      <c r="A68" s="27" t="s">
        <v>100</v>
      </c>
      <c r="B68" s="35">
        <v>8</v>
      </c>
      <c r="C68" s="35" t="s">
        <v>15</v>
      </c>
      <c r="D68" s="36" t="s">
        <v>101</v>
      </c>
      <c r="E68" s="39"/>
      <c r="F68" s="38">
        <f>IF(AND(ISEVEN(ROUND(E68,5)* B68*10^2),ROUND(MOD(ROUND(E68,5)* B68*10^2,1),2)&lt;=0.5),ROUNDDOWN(ROUND(E68,5)* B68,2),ROUND(ROUND(E68,5)* B68,2))</f>
        <v>0</v>
      </c>
      <c r="G68" s="28">
        <f>IF(AND(ISEVEN(H68*10^2),ROUND(MOD(H68*10^2,1),2)&lt;=0.5),ROUNDDOWN(H68,2),ROUND(H68,2))</f>
        <v>0</v>
      </c>
      <c r="H68" s="28">
        <f>0 * F68</f>
        <v>0</v>
      </c>
    </row>
    <row r="69" spans="1:8" s="28" customFormat="1" ht="25.5" x14ac:dyDescent="0.2">
      <c r="A69" s="27" t="s">
        <v>102</v>
      </c>
      <c r="B69" s="35">
        <v>8</v>
      </c>
      <c r="C69" s="35" t="s">
        <v>15</v>
      </c>
      <c r="D69" s="36" t="s">
        <v>103</v>
      </c>
      <c r="E69" s="39"/>
      <c r="F69" s="38">
        <f>IF(AND(ISEVEN(ROUND(E69,5)* B69*10^2),ROUND(MOD(ROUND(E69,5)* B69*10^2,1),2)&lt;=0.5),ROUNDDOWN(ROUND(E69,5)* B69,2),ROUND(ROUND(E69,5)* B69,2))</f>
        <v>0</v>
      </c>
      <c r="G69" s="28">
        <f>IF(AND(ISEVEN(H69*10^2),ROUND(MOD(H69*10^2,1),2)&lt;=0.5),ROUNDDOWN(H69,2),ROUND(H69,2))</f>
        <v>0</v>
      </c>
      <c r="H69" s="28">
        <f>0 * F69</f>
        <v>0</v>
      </c>
    </row>
    <row r="70" spans="1:8" s="28" customFormat="1" ht="38.25" x14ac:dyDescent="0.2">
      <c r="A70" s="27" t="s">
        <v>104</v>
      </c>
      <c r="B70" s="35">
        <v>8</v>
      </c>
      <c r="C70" s="35" t="s">
        <v>15</v>
      </c>
      <c r="D70" s="36" t="s">
        <v>105</v>
      </c>
      <c r="E70" s="39"/>
      <c r="F70" s="38">
        <f>IF(AND(ISEVEN(ROUND(E70,5)* B70*10^2),ROUND(MOD(ROUND(E70,5)* B70*10^2,1),2)&lt;=0.5),ROUNDDOWN(ROUND(E70,5)* B70,2),ROUND(ROUND(E70,5)* B70,2))</f>
        <v>0</v>
      </c>
      <c r="G70" s="28">
        <f>IF(AND(ISEVEN(H70*10^2),ROUND(MOD(H70*10^2,1),2)&lt;=0.5),ROUNDDOWN(H70,2),ROUND(H70,2))</f>
        <v>0</v>
      </c>
      <c r="H70" s="28">
        <f>0 * F70</f>
        <v>0</v>
      </c>
    </row>
    <row r="71" spans="1:8" s="28" customFormat="1" ht="25.5" x14ac:dyDescent="0.2">
      <c r="A71" s="27" t="s">
        <v>106</v>
      </c>
      <c r="B71" s="35">
        <v>5</v>
      </c>
      <c r="C71" s="35" t="s">
        <v>15</v>
      </c>
      <c r="D71" s="36" t="s">
        <v>107</v>
      </c>
      <c r="E71" s="39"/>
      <c r="F71" s="38">
        <f>IF(AND(ISEVEN(ROUND(E71,5)* B71*10^2),ROUND(MOD(ROUND(E71,5)* B71*10^2,1),2)&lt;=0.5),ROUNDDOWN(ROUND(E71,5)* B71,2),ROUND(ROUND(E71,5)* B71,2))</f>
        <v>0</v>
      </c>
      <c r="G71" s="28">
        <f>IF(AND(ISEVEN(H71*10^2),ROUND(MOD(H71*10^2,1),2)&lt;=0.5),ROUNDDOWN(H71,2),ROUND(H71,2))</f>
        <v>0</v>
      </c>
      <c r="H71" s="28">
        <f>0 * F71</f>
        <v>0</v>
      </c>
    </row>
    <row r="72" spans="1:8" s="28" customFormat="1" ht="38.25" x14ac:dyDescent="0.2">
      <c r="A72" s="27" t="s">
        <v>108</v>
      </c>
      <c r="B72" s="35">
        <v>8</v>
      </c>
      <c r="C72" s="35" t="s">
        <v>15</v>
      </c>
      <c r="D72" s="36" t="s">
        <v>109</v>
      </c>
      <c r="E72" s="39"/>
      <c r="F72" s="38">
        <f>IF(AND(ISEVEN(ROUND(E72,5)* B72*10^2),ROUND(MOD(ROUND(E72,5)* B72*10^2,1),2)&lt;=0.5),ROUNDDOWN(ROUND(E72,5)* B72,2),ROUND(ROUND(E72,5)* B72,2))</f>
        <v>0</v>
      </c>
      <c r="G72" s="28">
        <f>IF(AND(ISEVEN(H72*10^2),ROUND(MOD(H72*10^2,1),2)&lt;=0.5),ROUNDDOWN(H72,2),ROUND(H72,2))</f>
        <v>0</v>
      </c>
      <c r="H72" s="28">
        <f>0 * F72</f>
        <v>0</v>
      </c>
    </row>
    <row r="73" spans="1:8" s="28" customFormat="1" ht="25.5" x14ac:dyDescent="0.2">
      <c r="A73" s="27" t="s">
        <v>110</v>
      </c>
      <c r="B73" s="35">
        <v>10</v>
      </c>
      <c r="C73" s="35" t="s">
        <v>15</v>
      </c>
      <c r="D73" s="36" t="s">
        <v>111</v>
      </c>
      <c r="E73" s="39"/>
      <c r="F73" s="38">
        <f>IF(AND(ISEVEN(ROUND(E73,5)* B73*10^2),ROUND(MOD(ROUND(E73,5)* B73*10^2,1),2)&lt;=0.5),ROUNDDOWN(ROUND(E73,5)* B73,2),ROUND(ROUND(E73,5)* B73,2))</f>
        <v>0</v>
      </c>
      <c r="G73" s="28">
        <f>IF(AND(ISEVEN(H73*10^2),ROUND(MOD(H73*10^2,1),2)&lt;=0.5),ROUNDDOWN(H73,2),ROUND(H73,2))</f>
        <v>0</v>
      </c>
      <c r="H73" s="28">
        <f>0 * F73</f>
        <v>0</v>
      </c>
    </row>
    <row r="74" spans="1:8" s="28" customFormat="1" x14ac:dyDescent="0.2">
      <c r="A74" s="27" t="s">
        <v>112</v>
      </c>
      <c r="B74" s="35">
        <v>8</v>
      </c>
      <c r="C74" s="35" t="s">
        <v>15</v>
      </c>
      <c r="D74" s="36" t="s">
        <v>113</v>
      </c>
      <c r="E74" s="39"/>
      <c r="F74" s="38">
        <f>IF(AND(ISEVEN(ROUND(E74,5)* B74*10^2),ROUND(MOD(ROUND(E74,5)* B74*10^2,1),2)&lt;=0.5),ROUNDDOWN(ROUND(E74,5)* B74,2),ROUND(ROUND(E74,5)* B74,2))</f>
        <v>0</v>
      </c>
      <c r="G74" s="28">
        <f>IF(AND(ISEVEN(H74*10^2),ROUND(MOD(H74*10^2,1),2)&lt;=0.5),ROUNDDOWN(H74,2),ROUND(H74,2))</f>
        <v>0</v>
      </c>
      <c r="H74" s="28">
        <f>0 * F74</f>
        <v>0</v>
      </c>
    </row>
    <row r="75" spans="1:8" s="28" customFormat="1" ht="25.5" x14ac:dyDescent="0.2">
      <c r="A75" s="27" t="s">
        <v>114</v>
      </c>
      <c r="B75" s="35">
        <v>9</v>
      </c>
      <c r="C75" s="35" t="s">
        <v>15</v>
      </c>
      <c r="D75" s="36" t="s">
        <v>115</v>
      </c>
      <c r="E75" s="39"/>
      <c r="F75" s="38">
        <f>IF(AND(ISEVEN(ROUND(E75,5)* B75*10^2),ROUND(MOD(ROUND(E75,5)* B75*10^2,1),2)&lt;=0.5),ROUNDDOWN(ROUND(E75,5)* B75,2),ROUND(ROUND(E75,5)* B75,2))</f>
        <v>0</v>
      </c>
      <c r="G75" s="28">
        <f>IF(AND(ISEVEN(H75*10^2),ROUND(MOD(H75*10^2,1),2)&lt;=0.5),ROUNDDOWN(H75,2),ROUND(H75,2))</f>
        <v>0</v>
      </c>
      <c r="H75" s="28">
        <f>0 * F75</f>
        <v>0</v>
      </c>
    </row>
    <row r="76" spans="1:8" s="28" customFormat="1" ht="25.5" x14ac:dyDescent="0.2">
      <c r="A76" s="27" t="s">
        <v>116</v>
      </c>
      <c r="B76" s="35">
        <v>20</v>
      </c>
      <c r="C76" s="35" t="s">
        <v>15</v>
      </c>
      <c r="D76" s="36" t="s">
        <v>117</v>
      </c>
      <c r="E76" s="39"/>
      <c r="F76" s="38">
        <f>IF(AND(ISEVEN(ROUND(E76,5)* B76*10^2),ROUND(MOD(ROUND(E76,5)* B76*10^2,1),2)&lt;=0.5),ROUNDDOWN(ROUND(E76,5)* B76,2),ROUND(ROUND(E76,5)* B76,2))</f>
        <v>0</v>
      </c>
      <c r="G76" s="28">
        <f>IF(AND(ISEVEN(H76*10^2),ROUND(MOD(H76*10^2,1),2)&lt;=0.5),ROUNDDOWN(H76,2),ROUND(H76,2))</f>
        <v>0</v>
      </c>
      <c r="H76" s="28">
        <f>0 * F76</f>
        <v>0</v>
      </c>
    </row>
    <row r="77" spans="1:8" s="28" customFormat="1" x14ac:dyDescent="0.2">
      <c r="A77" s="27"/>
      <c r="B77" s="35"/>
      <c r="C77" s="35"/>
      <c r="D77" s="36" t="s">
        <v>118</v>
      </c>
      <c r="E77" s="37"/>
      <c r="F77" s="38"/>
    </row>
    <row r="78" spans="1:8" s="28" customFormat="1" ht="25.5" x14ac:dyDescent="0.2">
      <c r="A78" s="27" t="s">
        <v>119</v>
      </c>
      <c r="B78" s="35">
        <v>8</v>
      </c>
      <c r="C78" s="35" t="s">
        <v>20</v>
      </c>
      <c r="D78" s="36" t="s">
        <v>120</v>
      </c>
      <c r="E78" s="39"/>
      <c r="F78" s="38">
        <f>IF(AND(ISEVEN(ROUND(E78,5)* B78*10^2),ROUND(MOD(ROUND(E78,5)* B78*10^2,1),2)&lt;=0.5),ROUNDDOWN(ROUND(E78,5)* B78,2),ROUND(ROUND(E78,5)* B78,2))</f>
        <v>0</v>
      </c>
      <c r="G78" s="28">
        <f>IF(AND(ISEVEN(H78*10^2),ROUND(MOD(H78*10^2,1),2)&lt;=0.5),ROUNDDOWN(H78,2),ROUND(H78,2))</f>
        <v>0</v>
      </c>
      <c r="H78" s="28">
        <f>0 * F78</f>
        <v>0</v>
      </c>
    </row>
    <row r="79" spans="1:8" s="28" customFormat="1" ht="25.5" x14ac:dyDescent="0.2">
      <c r="A79" s="27" t="s">
        <v>121</v>
      </c>
      <c r="B79" s="35">
        <v>8</v>
      </c>
      <c r="C79" s="35" t="s">
        <v>20</v>
      </c>
      <c r="D79" s="36" t="s">
        <v>122</v>
      </c>
      <c r="E79" s="39"/>
      <c r="F79" s="38">
        <f>IF(AND(ISEVEN(ROUND(E79,5)* B79*10^2),ROUND(MOD(ROUND(E79,5)* B79*10^2,1),2)&lt;=0.5),ROUNDDOWN(ROUND(E79,5)* B79,2),ROUND(ROUND(E79,5)* B79,2))</f>
        <v>0</v>
      </c>
      <c r="G79" s="28">
        <f>IF(AND(ISEVEN(H79*10^2),ROUND(MOD(H79*10^2,1),2)&lt;=0.5),ROUNDDOWN(H79,2),ROUND(H79,2))</f>
        <v>0</v>
      </c>
      <c r="H79" s="28">
        <f>0 * F79</f>
        <v>0</v>
      </c>
    </row>
    <row r="80" spans="1:8" s="28" customFormat="1" ht="38.25" x14ac:dyDescent="0.2">
      <c r="A80" s="27" t="s">
        <v>123</v>
      </c>
      <c r="B80" s="35">
        <v>8</v>
      </c>
      <c r="C80" s="35" t="s">
        <v>20</v>
      </c>
      <c r="D80" s="36" t="s">
        <v>124</v>
      </c>
      <c r="E80" s="39"/>
      <c r="F80" s="38">
        <f>IF(AND(ISEVEN(ROUND(E80,5)* B80*10^2),ROUND(MOD(ROUND(E80,5)* B80*10^2,1),2)&lt;=0.5),ROUNDDOWN(ROUND(E80,5)* B80,2),ROUND(ROUND(E80,5)* B80,2))</f>
        <v>0</v>
      </c>
      <c r="G80" s="28">
        <f>IF(AND(ISEVEN(H80*10^2),ROUND(MOD(H80*10^2,1),2)&lt;=0.5),ROUNDDOWN(H80,2),ROUND(H80,2))</f>
        <v>0</v>
      </c>
      <c r="H80" s="28">
        <f>0 * F80</f>
        <v>0</v>
      </c>
    </row>
    <row r="81" spans="1:8" s="28" customFormat="1" ht="25.5" x14ac:dyDescent="0.2">
      <c r="A81" s="27" t="s">
        <v>125</v>
      </c>
      <c r="B81" s="35">
        <v>8</v>
      </c>
      <c r="C81" s="35" t="s">
        <v>20</v>
      </c>
      <c r="D81" s="36" t="s">
        <v>126</v>
      </c>
      <c r="E81" s="39"/>
      <c r="F81" s="38">
        <f>IF(AND(ISEVEN(ROUND(E81,5)* B81*10^2),ROUND(MOD(ROUND(E81,5)* B81*10^2,1),2)&lt;=0.5),ROUNDDOWN(ROUND(E81,5)* B81,2),ROUND(ROUND(E81,5)* B81,2))</f>
        <v>0</v>
      </c>
      <c r="G81" s="28">
        <f>IF(AND(ISEVEN(H81*10^2),ROUND(MOD(H81*10^2,1),2)&lt;=0.5),ROUNDDOWN(H81,2),ROUND(H81,2))</f>
        <v>0</v>
      </c>
      <c r="H81" s="28">
        <f>0 * F81</f>
        <v>0</v>
      </c>
    </row>
    <row r="82" spans="1:8" s="28" customFormat="1" ht="25.5" x14ac:dyDescent="0.2">
      <c r="A82" s="27" t="s">
        <v>127</v>
      </c>
      <c r="B82" s="35">
        <v>8</v>
      </c>
      <c r="C82" s="35" t="s">
        <v>20</v>
      </c>
      <c r="D82" s="36" t="s">
        <v>128</v>
      </c>
      <c r="E82" s="39"/>
      <c r="F82" s="38">
        <f>IF(AND(ISEVEN(ROUND(E82,5)* B82*10^2),ROUND(MOD(ROUND(E82,5)* B82*10^2,1),2)&lt;=0.5),ROUNDDOWN(ROUND(E82,5)* B82,2),ROUND(ROUND(E82,5)* B82,2))</f>
        <v>0</v>
      </c>
      <c r="G82" s="28">
        <f>IF(AND(ISEVEN(H82*10^2),ROUND(MOD(H82*10^2,1),2)&lt;=0.5),ROUNDDOWN(H82,2),ROUND(H82,2))</f>
        <v>0</v>
      </c>
      <c r="H82" s="28">
        <f>0 * F82</f>
        <v>0</v>
      </c>
    </row>
    <row r="83" spans="1:8" s="28" customFormat="1" ht="25.5" x14ac:dyDescent="0.2">
      <c r="A83" s="27" t="s">
        <v>129</v>
      </c>
      <c r="B83" s="35">
        <v>8</v>
      </c>
      <c r="C83" s="35" t="s">
        <v>20</v>
      </c>
      <c r="D83" s="36" t="s">
        <v>130</v>
      </c>
      <c r="E83" s="39"/>
      <c r="F83" s="38">
        <f>IF(AND(ISEVEN(ROUND(E83,5)* B83*10^2),ROUND(MOD(ROUND(E83,5)* B83*10^2,1),2)&lt;=0.5),ROUNDDOWN(ROUND(E83,5)* B83,2),ROUND(ROUND(E83,5)* B83,2))</f>
        <v>0</v>
      </c>
      <c r="G83" s="28">
        <f>IF(AND(ISEVEN(H83*10^2),ROUND(MOD(H83*10^2,1),2)&lt;=0.5),ROUNDDOWN(H83,2),ROUND(H83,2))</f>
        <v>0</v>
      </c>
      <c r="H83" s="28">
        <f>0 * F83</f>
        <v>0</v>
      </c>
    </row>
    <row r="84" spans="1:8" s="28" customFormat="1" x14ac:dyDescent="0.2">
      <c r="A84" s="27" t="s">
        <v>131</v>
      </c>
      <c r="B84" s="35">
        <v>8</v>
      </c>
      <c r="C84" s="35" t="s">
        <v>20</v>
      </c>
      <c r="D84" s="36" t="s">
        <v>132</v>
      </c>
      <c r="E84" s="39"/>
      <c r="F84" s="38">
        <f>IF(AND(ISEVEN(ROUND(E84,5)* B84*10^2),ROUND(MOD(ROUND(E84,5)* B84*10^2,1),2)&lt;=0.5),ROUNDDOWN(ROUND(E84,5)* B84,2),ROUND(ROUND(E84,5)* B84,2))</f>
        <v>0</v>
      </c>
      <c r="G84" s="28">
        <f>IF(AND(ISEVEN(H84*10^2),ROUND(MOD(H84*10^2,1),2)&lt;=0.5),ROUNDDOWN(H84,2),ROUND(H84,2))</f>
        <v>0</v>
      </c>
      <c r="H84" s="28">
        <f>0 * F84</f>
        <v>0</v>
      </c>
    </row>
    <row r="85" spans="1:8" s="28" customFormat="1" ht="25.5" x14ac:dyDescent="0.2">
      <c r="A85" s="27" t="s">
        <v>133</v>
      </c>
      <c r="B85" s="35">
        <v>8</v>
      </c>
      <c r="C85" s="35" t="s">
        <v>20</v>
      </c>
      <c r="D85" s="36" t="s">
        <v>134</v>
      </c>
      <c r="E85" s="39"/>
      <c r="F85" s="38">
        <f>IF(AND(ISEVEN(ROUND(E85,5)* B85*10^2),ROUND(MOD(ROUND(E85,5)* B85*10^2,1),2)&lt;=0.5),ROUNDDOWN(ROUND(E85,5)* B85,2),ROUND(ROUND(E85,5)* B85,2))</f>
        <v>0</v>
      </c>
      <c r="G85" s="28">
        <f>IF(AND(ISEVEN(H85*10^2),ROUND(MOD(H85*10^2,1),2)&lt;=0.5),ROUNDDOWN(H85,2),ROUND(H85,2))</f>
        <v>0</v>
      </c>
      <c r="H85" s="28">
        <f>0 * F85</f>
        <v>0</v>
      </c>
    </row>
    <row r="86" spans="1:8" s="28" customFormat="1" ht="38.25" x14ac:dyDescent="0.2">
      <c r="A86" s="27" t="s">
        <v>135</v>
      </c>
      <c r="B86" s="35">
        <v>8</v>
      </c>
      <c r="C86" s="35" t="s">
        <v>20</v>
      </c>
      <c r="D86" s="36" t="s">
        <v>136</v>
      </c>
      <c r="E86" s="39"/>
      <c r="F86" s="38">
        <f>IF(AND(ISEVEN(ROUND(E86,5)* B86*10^2),ROUND(MOD(ROUND(E86,5)* B86*10^2,1),2)&lt;=0.5),ROUNDDOWN(ROUND(E86,5)* B86,2),ROUND(ROUND(E86,5)* B86,2))</f>
        <v>0</v>
      </c>
      <c r="G86" s="28">
        <f>IF(AND(ISEVEN(H86*10^2),ROUND(MOD(H86*10^2,1),2)&lt;=0.5),ROUNDDOWN(H86,2),ROUND(H86,2))</f>
        <v>0</v>
      </c>
      <c r="H86" s="28">
        <f>0 * F86</f>
        <v>0</v>
      </c>
    </row>
    <row r="87" spans="1:8" s="28" customFormat="1" ht="25.5" x14ac:dyDescent="0.2">
      <c r="A87" s="27" t="s">
        <v>137</v>
      </c>
      <c r="B87" s="35">
        <v>10</v>
      </c>
      <c r="C87" s="35" t="s">
        <v>20</v>
      </c>
      <c r="D87" s="36" t="s">
        <v>138</v>
      </c>
      <c r="E87" s="39"/>
      <c r="F87" s="38">
        <f>IF(AND(ISEVEN(ROUND(E87,5)* B87*10^2),ROUND(MOD(ROUND(E87,5)* B87*10^2,1),2)&lt;=0.5),ROUNDDOWN(ROUND(E87,5)* B87,2),ROUND(ROUND(E87,5)* B87,2))</f>
        <v>0</v>
      </c>
      <c r="G87" s="28">
        <f>IF(AND(ISEVEN(H87*10^2),ROUND(MOD(H87*10^2,1),2)&lt;=0.5),ROUNDDOWN(H87,2),ROUND(H87,2))</f>
        <v>0</v>
      </c>
      <c r="H87" s="28">
        <f>0 * F87</f>
        <v>0</v>
      </c>
    </row>
    <row r="88" spans="1:8" s="28" customFormat="1" x14ac:dyDescent="0.2">
      <c r="A88" s="27"/>
      <c r="B88" s="35"/>
      <c r="C88" s="35"/>
      <c r="D88" s="36" t="s">
        <v>139</v>
      </c>
      <c r="E88" s="37"/>
      <c r="F88" s="38"/>
    </row>
    <row r="89" spans="1:8" s="28" customFormat="1" x14ac:dyDescent="0.2">
      <c r="A89" s="27"/>
      <c r="B89" s="35"/>
      <c r="C89" s="35"/>
      <c r="D89" s="36" t="s">
        <v>139</v>
      </c>
      <c r="E89" s="37"/>
      <c r="F89" s="38"/>
    </row>
    <row r="90" spans="1:8" s="28" customFormat="1" ht="25.5" x14ac:dyDescent="0.2">
      <c r="A90" s="27" t="s">
        <v>140</v>
      </c>
      <c r="B90" s="35">
        <v>5</v>
      </c>
      <c r="C90" s="35" t="s">
        <v>20</v>
      </c>
      <c r="D90" s="36" t="s">
        <v>141</v>
      </c>
      <c r="E90" s="39"/>
      <c r="F90" s="38">
        <f>IF(AND(ISEVEN(ROUND(E90,5)* B90*10^2),ROUND(MOD(ROUND(E90,5)* B90*10^2,1),2)&lt;=0.5),ROUNDDOWN(ROUND(E90,5)* B90,2),ROUND(ROUND(E90,5)* B90,2))</f>
        <v>0</v>
      </c>
      <c r="G90" s="28">
        <f>IF(AND(ISEVEN(H90*10^2),ROUND(MOD(H90*10^2,1),2)&lt;=0.5),ROUNDDOWN(H90,2),ROUND(H90,2))</f>
        <v>0</v>
      </c>
      <c r="H90" s="28">
        <f>0 * F90</f>
        <v>0</v>
      </c>
    </row>
    <row r="91" spans="1:8" s="28" customFormat="1" ht="25.5" x14ac:dyDescent="0.2">
      <c r="A91" s="27" t="s">
        <v>142</v>
      </c>
      <c r="B91" s="35">
        <v>5</v>
      </c>
      <c r="C91" s="35" t="s">
        <v>20</v>
      </c>
      <c r="D91" s="36" t="s">
        <v>143</v>
      </c>
      <c r="E91" s="39"/>
      <c r="F91" s="38">
        <f>IF(AND(ISEVEN(ROUND(E91,5)* B91*10^2),ROUND(MOD(ROUND(E91,5)* B91*10^2,1),2)&lt;=0.5),ROUNDDOWN(ROUND(E91,5)* B91,2),ROUND(ROUND(E91,5)* B91,2))</f>
        <v>0</v>
      </c>
      <c r="G91" s="28">
        <f>IF(AND(ISEVEN(H91*10^2),ROUND(MOD(H91*10^2,1),2)&lt;=0.5),ROUNDDOWN(H91,2),ROUND(H91,2))</f>
        <v>0</v>
      </c>
      <c r="H91" s="28">
        <f>0 * F91</f>
        <v>0</v>
      </c>
    </row>
    <row r="92" spans="1:8" s="28" customFormat="1" ht="25.5" x14ac:dyDescent="0.2">
      <c r="A92" s="27" t="s">
        <v>144</v>
      </c>
      <c r="B92" s="35">
        <v>5</v>
      </c>
      <c r="C92" s="35" t="s">
        <v>20</v>
      </c>
      <c r="D92" s="36" t="s">
        <v>145</v>
      </c>
      <c r="E92" s="39"/>
      <c r="F92" s="38">
        <f>IF(AND(ISEVEN(ROUND(E92,5)* B92*10^2),ROUND(MOD(ROUND(E92,5)* B92*10^2,1),2)&lt;=0.5),ROUNDDOWN(ROUND(E92,5)* B92,2),ROUND(ROUND(E92,5)* B92,2))</f>
        <v>0</v>
      </c>
      <c r="G92" s="28">
        <f>IF(AND(ISEVEN(H92*10^2),ROUND(MOD(H92*10^2,1),2)&lt;=0.5),ROUNDDOWN(H92,2),ROUND(H92,2))</f>
        <v>0</v>
      </c>
      <c r="H92" s="28">
        <f>0 * F92</f>
        <v>0</v>
      </c>
    </row>
    <row r="93" spans="1:8" s="28" customFormat="1" x14ac:dyDescent="0.2">
      <c r="A93" s="27"/>
      <c r="B93" s="35"/>
      <c r="C93" s="35"/>
      <c r="D93" s="36" t="s">
        <v>146</v>
      </c>
      <c r="E93" s="37"/>
      <c r="F93" s="38"/>
    </row>
    <row r="94" spans="1:8" s="28" customFormat="1" x14ac:dyDescent="0.2">
      <c r="A94" s="27"/>
      <c r="B94" s="35"/>
      <c r="C94" s="35"/>
      <c r="D94" s="36" t="s">
        <v>147</v>
      </c>
      <c r="E94" s="37"/>
      <c r="F94" s="38"/>
    </row>
    <row r="95" spans="1:8" s="28" customFormat="1" x14ac:dyDescent="0.2">
      <c r="A95" s="27" t="s">
        <v>148</v>
      </c>
      <c r="B95" s="35">
        <v>15</v>
      </c>
      <c r="C95" s="35" t="s">
        <v>20</v>
      </c>
      <c r="D95" s="36" t="s">
        <v>149</v>
      </c>
      <c r="E95" s="39"/>
      <c r="F95" s="38">
        <f>IF(AND(ISEVEN(ROUND(E95,5)* B95*10^2),ROUND(MOD(ROUND(E95,5)* B95*10^2,1),2)&lt;=0.5),ROUNDDOWN(ROUND(E95,5)* B95,2),ROUND(ROUND(E95,5)* B95,2))</f>
        <v>0</v>
      </c>
      <c r="G95" s="28">
        <f>IF(AND(ISEVEN(H95*10^2),ROUND(MOD(H95*10^2,1),2)&lt;=0.5),ROUNDDOWN(H95,2),ROUND(H95,2))</f>
        <v>0</v>
      </c>
      <c r="H95" s="28">
        <f>0 * F95</f>
        <v>0</v>
      </c>
    </row>
    <row r="96" spans="1:8" s="28" customFormat="1" x14ac:dyDescent="0.2">
      <c r="A96" s="27"/>
      <c r="B96" s="35"/>
      <c r="C96" s="35"/>
      <c r="D96" s="36" t="s">
        <v>150</v>
      </c>
      <c r="E96" s="37"/>
      <c r="F96" s="38"/>
    </row>
    <row r="97" spans="1:8" s="28" customFormat="1" x14ac:dyDescent="0.2">
      <c r="A97" s="27" t="s">
        <v>151</v>
      </c>
      <c r="B97" s="35">
        <v>7</v>
      </c>
      <c r="C97" s="35" t="s">
        <v>20</v>
      </c>
      <c r="D97" s="36" t="s">
        <v>152</v>
      </c>
      <c r="E97" s="39"/>
      <c r="F97" s="38">
        <f>IF(AND(ISEVEN(ROUND(E97,5)* B97*10^2),ROUND(MOD(ROUND(E97,5)* B97*10^2,1),2)&lt;=0.5),ROUNDDOWN(ROUND(E97,5)* B97,2),ROUND(ROUND(E97,5)* B97,2))</f>
        <v>0</v>
      </c>
      <c r="G97" s="28">
        <f>IF(AND(ISEVEN(H97*10^2),ROUND(MOD(H97*10^2,1),2)&lt;=0.5),ROUNDDOWN(H97,2),ROUND(H97,2))</f>
        <v>0</v>
      </c>
      <c r="H97" s="28">
        <f>0 * F97</f>
        <v>0</v>
      </c>
    </row>
    <row r="98" spans="1:8" s="28" customFormat="1" x14ac:dyDescent="0.2">
      <c r="A98" s="27"/>
      <c r="B98" s="35"/>
      <c r="C98" s="35"/>
      <c r="D98" s="36" t="s">
        <v>153</v>
      </c>
      <c r="E98" s="37"/>
      <c r="F98" s="38"/>
    </row>
    <row r="99" spans="1:8" s="28" customFormat="1" x14ac:dyDescent="0.2">
      <c r="A99" s="27" t="s">
        <v>154</v>
      </c>
      <c r="B99" s="35">
        <v>5</v>
      </c>
      <c r="C99" s="35" t="s">
        <v>20</v>
      </c>
      <c r="D99" s="36" t="s">
        <v>155</v>
      </c>
      <c r="E99" s="39"/>
      <c r="F99" s="38">
        <f>IF(AND(ISEVEN(ROUND(E99,5)* B99*10^2),ROUND(MOD(ROUND(E99,5)* B99*10^2,1),2)&lt;=0.5),ROUNDDOWN(ROUND(E99,5)* B99,2),ROUND(ROUND(E99,5)* B99,2))</f>
        <v>0</v>
      </c>
      <c r="G99" s="28">
        <f>IF(AND(ISEVEN(H99*10^2),ROUND(MOD(H99*10^2,1),2)&lt;=0.5),ROUNDDOWN(H99,2),ROUND(H99,2))</f>
        <v>0</v>
      </c>
      <c r="H99" s="28">
        <f>0 * F99</f>
        <v>0</v>
      </c>
    </row>
    <row r="100" spans="1:8" s="28" customFormat="1" x14ac:dyDescent="0.2">
      <c r="A100" s="27"/>
      <c r="B100" s="35"/>
      <c r="C100" s="35"/>
      <c r="D100" s="36" t="s">
        <v>156</v>
      </c>
      <c r="E100" s="37"/>
      <c r="F100" s="38"/>
    </row>
    <row r="101" spans="1:8" s="28" customFormat="1" x14ac:dyDescent="0.2">
      <c r="A101" s="27"/>
      <c r="B101" s="35"/>
      <c r="C101" s="35"/>
      <c r="D101" s="36" t="s">
        <v>157</v>
      </c>
      <c r="E101" s="37"/>
      <c r="F101" s="38"/>
    </row>
    <row r="102" spans="1:8" s="28" customFormat="1" ht="25.5" x14ac:dyDescent="0.2">
      <c r="A102" s="27" t="s">
        <v>158</v>
      </c>
      <c r="B102" s="35">
        <v>5</v>
      </c>
      <c r="C102" s="35" t="s">
        <v>20</v>
      </c>
      <c r="D102" s="36" t="s">
        <v>159</v>
      </c>
      <c r="E102" s="39"/>
      <c r="F102" s="38">
        <f>IF(AND(ISEVEN(ROUND(E102,5)* B102*10^2),ROUND(MOD(ROUND(E102,5)* B102*10^2,1),2)&lt;=0.5),ROUNDDOWN(ROUND(E102,5)* B102,2),ROUND(ROUND(E102,5)* B102,2))</f>
        <v>0</v>
      </c>
      <c r="G102" s="28">
        <f>IF(AND(ISEVEN(H102*10^2),ROUND(MOD(H102*10^2,1),2)&lt;=0.5),ROUNDDOWN(H102,2),ROUND(H102,2))</f>
        <v>0</v>
      </c>
      <c r="H102" s="28">
        <f>0 * F102</f>
        <v>0</v>
      </c>
    </row>
    <row r="103" spans="1:8" s="28" customFormat="1" ht="38.25" x14ac:dyDescent="0.2">
      <c r="A103" s="27" t="s">
        <v>160</v>
      </c>
      <c r="B103" s="35">
        <v>5</v>
      </c>
      <c r="C103" s="35" t="s">
        <v>20</v>
      </c>
      <c r="D103" s="36" t="s">
        <v>161</v>
      </c>
      <c r="E103" s="39"/>
      <c r="F103" s="38">
        <f>IF(AND(ISEVEN(ROUND(E103,5)* B103*10^2),ROUND(MOD(ROUND(E103,5)* B103*10^2,1),2)&lt;=0.5),ROUNDDOWN(ROUND(E103,5)* B103,2),ROUND(ROUND(E103,5)* B103,2))</f>
        <v>0</v>
      </c>
      <c r="G103" s="28">
        <f>IF(AND(ISEVEN(H103*10^2),ROUND(MOD(H103*10^2,1),2)&lt;=0.5),ROUNDDOWN(H103,2),ROUND(H103,2))</f>
        <v>0</v>
      </c>
      <c r="H103" s="28">
        <f>0 * F103</f>
        <v>0</v>
      </c>
    </row>
    <row r="104" spans="1:8" s="28" customFormat="1" x14ac:dyDescent="0.2">
      <c r="A104" s="27"/>
      <c r="B104" s="35"/>
      <c r="C104" s="35"/>
      <c r="D104" s="36" t="s">
        <v>162</v>
      </c>
      <c r="E104" s="37"/>
      <c r="F104" s="38"/>
    </row>
    <row r="105" spans="1:8" s="28" customFormat="1" ht="25.5" x14ac:dyDescent="0.2">
      <c r="A105" s="27" t="s">
        <v>163</v>
      </c>
      <c r="B105" s="35">
        <v>7</v>
      </c>
      <c r="C105" s="35" t="s">
        <v>20</v>
      </c>
      <c r="D105" s="36" t="s">
        <v>164</v>
      </c>
      <c r="E105" s="39"/>
      <c r="F105" s="38">
        <f>IF(AND(ISEVEN(ROUND(E105,5)* B105*10^2),ROUND(MOD(ROUND(E105,5)* B105*10^2,1),2)&lt;=0.5),ROUNDDOWN(ROUND(E105,5)* B105,2),ROUND(ROUND(E105,5)* B105,2))</f>
        <v>0</v>
      </c>
      <c r="G105" s="28">
        <f>IF(AND(ISEVEN(H105*10^2),ROUND(MOD(H105*10^2,1),2)&lt;=0.5),ROUNDDOWN(H105,2),ROUND(H105,2))</f>
        <v>0</v>
      </c>
      <c r="H105" s="28">
        <f>0 * F105</f>
        <v>0</v>
      </c>
    </row>
    <row r="106" spans="1:8" s="28" customFormat="1" x14ac:dyDescent="0.2">
      <c r="A106" s="27" t="s">
        <v>165</v>
      </c>
      <c r="B106" s="35">
        <v>7</v>
      </c>
      <c r="C106" s="35" t="s">
        <v>20</v>
      </c>
      <c r="D106" s="36" t="s">
        <v>166</v>
      </c>
      <c r="E106" s="39"/>
      <c r="F106" s="38">
        <f>IF(AND(ISEVEN(ROUND(E106,5)* B106*10^2),ROUND(MOD(ROUND(E106,5)* B106*10^2,1),2)&lt;=0.5),ROUNDDOWN(ROUND(E106,5)* B106,2),ROUND(ROUND(E106,5)* B106,2))</f>
        <v>0</v>
      </c>
      <c r="G106" s="28">
        <f>IF(AND(ISEVEN(H106*10^2),ROUND(MOD(H106*10^2,1),2)&lt;=0.5),ROUNDDOWN(H106,2),ROUND(H106,2))</f>
        <v>0</v>
      </c>
      <c r="H106" s="28">
        <f>0 * F106</f>
        <v>0</v>
      </c>
    </row>
    <row r="107" spans="1:8" s="28" customFormat="1" x14ac:dyDescent="0.2">
      <c r="A107" s="27" t="s">
        <v>167</v>
      </c>
      <c r="B107" s="35">
        <v>7</v>
      </c>
      <c r="C107" s="35" t="s">
        <v>20</v>
      </c>
      <c r="D107" s="36" t="s">
        <v>168</v>
      </c>
      <c r="E107" s="39"/>
      <c r="F107" s="38">
        <f>IF(AND(ISEVEN(ROUND(E107,5)* B107*10^2),ROUND(MOD(ROUND(E107,5)* B107*10^2,1),2)&lt;=0.5),ROUNDDOWN(ROUND(E107,5)* B107,2),ROUND(ROUND(E107,5)* B107,2))</f>
        <v>0</v>
      </c>
      <c r="G107" s="28">
        <f>IF(AND(ISEVEN(H107*10^2),ROUND(MOD(H107*10^2,1),2)&lt;=0.5),ROUNDDOWN(H107,2),ROUND(H107,2))</f>
        <v>0</v>
      </c>
      <c r="H107" s="28">
        <f>0 * F107</f>
        <v>0</v>
      </c>
    </row>
    <row r="108" spans="1:8" s="28" customFormat="1" x14ac:dyDescent="0.2">
      <c r="A108" s="27" t="s">
        <v>169</v>
      </c>
      <c r="B108" s="35">
        <v>7</v>
      </c>
      <c r="C108" s="35" t="s">
        <v>20</v>
      </c>
      <c r="D108" s="36" t="s">
        <v>170</v>
      </c>
      <c r="E108" s="39"/>
      <c r="F108" s="38">
        <f>IF(AND(ISEVEN(ROUND(E108,5)* B108*10^2),ROUND(MOD(ROUND(E108,5)* B108*10^2,1),2)&lt;=0.5),ROUNDDOWN(ROUND(E108,5)* B108,2),ROUND(ROUND(E108,5)* B108,2))</f>
        <v>0</v>
      </c>
      <c r="G108" s="28">
        <f>IF(AND(ISEVEN(H108*10^2),ROUND(MOD(H108*10^2,1),2)&lt;=0.5),ROUNDDOWN(H108,2),ROUND(H108,2))</f>
        <v>0</v>
      </c>
      <c r="H108" s="28">
        <f>0 * F108</f>
        <v>0</v>
      </c>
    </row>
    <row r="109" spans="1:8" s="28" customFormat="1" x14ac:dyDescent="0.2">
      <c r="A109" s="27" t="s">
        <v>171</v>
      </c>
      <c r="B109" s="35">
        <v>7</v>
      </c>
      <c r="C109" s="35" t="s">
        <v>20</v>
      </c>
      <c r="D109" s="36" t="s">
        <v>172</v>
      </c>
      <c r="E109" s="39"/>
      <c r="F109" s="38">
        <f>IF(AND(ISEVEN(ROUND(E109,5)* B109*10^2),ROUND(MOD(ROUND(E109,5)* B109*10^2,1),2)&lt;=0.5),ROUNDDOWN(ROUND(E109,5)* B109,2),ROUND(ROUND(E109,5)* B109,2))</f>
        <v>0</v>
      </c>
      <c r="G109" s="28">
        <f>IF(AND(ISEVEN(H109*10^2),ROUND(MOD(H109*10^2,1),2)&lt;=0.5),ROUNDDOWN(H109,2),ROUND(H109,2))</f>
        <v>0</v>
      </c>
      <c r="H109" s="28">
        <f>0 * F109</f>
        <v>0</v>
      </c>
    </row>
    <row r="110" spans="1:8" s="28" customFormat="1" x14ac:dyDescent="0.2">
      <c r="A110" s="27"/>
      <c r="B110" s="35"/>
      <c r="C110" s="35"/>
      <c r="D110" s="36" t="s">
        <v>173</v>
      </c>
      <c r="E110" s="37"/>
      <c r="F110" s="38"/>
    </row>
    <row r="111" spans="1:8" s="28" customFormat="1" x14ac:dyDescent="0.2">
      <c r="A111" s="27" t="s">
        <v>174</v>
      </c>
      <c r="B111" s="35">
        <v>3</v>
      </c>
      <c r="C111" s="35" t="s">
        <v>20</v>
      </c>
      <c r="D111" s="36" t="s">
        <v>175</v>
      </c>
      <c r="E111" s="39"/>
      <c r="F111" s="38">
        <f>IF(AND(ISEVEN(ROUND(E111,5)* B111*10^2),ROUND(MOD(ROUND(E111,5)* B111*10^2,1),2)&lt;=0.5),ROUNDDOWN(ROUND(E111,5)* B111,2),ROUND(ROUND(E111,5)* B111,2))</f>
        <v>0</v>
      </c>
      <c r="G111" s="28">
        <f>IF(AND(ISEVEN(H111*10^2),ROUND(MOD(H111*10^2,1),2)&lt;=0.5),ROUNDDOWN(H111,2),ROUND(H111,2))</f>
        <v>0</v>
      </c>
      <c r="H111" s="28">
        <f>0 * F111</f>
        <v>0</v>
      </c>
    </row>
    <row r="112" spans="1:8" s="28" customFormat="1" x14ac:dyDescent="0.2">
      <c r="A112" s="27"/>
      <c r="B112" s="35"/>
      <c r="C112" s="35"/>
      <c r="D112" s="36" t="s">
        <v>176</v>
      </c>
      <c r="E112" s="37"/>
      <c r="F112" s="38"/>
    </row>
    <row r="113" spans="1:8" s="28" customFormat="1" x14ac:dyDescent="0.2">
      <c r="A113" s="27"/>
      <c r="B113" s="35"/>
      <c r="C113" s="35"/>
      <c r="D113" s="36" t="s">
        <v>177</v>
      </c>
      <c r="E113" s="37"/>
      <c r="F113" s="38"/>
    </row>
    <row r="114" spans="1:8" s="28" customFormat="1" x14ac:dyDescent="0.2">
      <c r="A114" s="27" t="s">
        <v>178</v>
      </c>
      <c r="B114" s="35">
        <v>12</v>
      </c>
      <c r="C114" s="35" t="s">
        <v>20</v>
      </c>
      <c r="D114" s="36" t="s">
        <v>179</v>
      </c>
      <c r="E114" s="39"/>
      <c r="F114" s="38">
        <f>IF(AND(ISEVEN(ROUND(E114,5)* B114*10^2),ROUND(MOD(ROUND(E114,5)* B114*10^2,1),2)&lt;=0.5),ROUNDDOWN(ROUND(E114,5)* B114,2),ROUND(ROUND(E114,5)* B114,2))</f>
        <v>0</v>
      </c>
      <c r="G114" s="28">
        <f>IF(AND(ISEVEN(H114*10^2),ROUND(MOD(H114*10^2,1),2)&lt;=0.5),ROUNDDOWN(H114,2),ROUND(H114,2))</f>
        <v>0</v>
      </c>
      <c r="H114" s="28">
        <f>0 * F114</f>
        <v>0</v>
      </c>
    </row>
    <row r="115" spans="1:8" s="28" customFormat="1" ht="25.5" x14ac:dyDescent="0.2">
      <c r="A115" s="27" t="s">
        <v>180</v>
      </c>
      <c r="B115" s="35">
        <v>4</v>
      </c>
      <c r="C115" s="35" t="s">
        <v>20</v>
      </c>
      <c r="D115" s="36" t="s">
        <v>181</v>
      </c>
      <c r="E115" s="39"/>
      <c r="F115" s="38">
        <f>IF(AND(ISEVEN(ROUND(E115,5)* B115*10^2),ROUND(MOD(ROUND(E115,5)* B115*10^2,1),2)&lt;=0.5),ROUNDDOWN(ROUND(E115,5)* B115,2),ROUND(ROUND(E115,5)* B115,2))</f>
        <v>0</v>
      </c>
      <c r="G115" s="28">
        <f>IF(AND(ISEVEN(H115*10^2),ROUND(MOD(H115*10^2,1),2)&lt;=0.5),ROUNDDOWN(H115,2),ROUND(H115,2))</f>
        <v>0</v>
      </c>
      <c r="H115" s="28">
        <f>0 * F115</f>
        <v>0</v>
      </c>
    </row>
    <row r="116" spans="1:8" s="28" customFormat="1" ht="25.5" x14ac:dyDescent="0.2">
      <c r="A116" s="27" t="s">
        <v>182</v>
      </c>
      <c r="B116" s="35">
        <v>4</v>
      </c>
      <c r="C116" s="35" t="s">
        <v>20</v>
      </c>
      <c r="D116" s="36" t="s">
        <v>183</v>
      </c>
      <c r="E116" s="39"/>
      <c r="F116" s="38">
        <f>IF(AND(ISEVEN(ROUND(E116,5)* B116*10^2),ROUND(MOD(ROUND(E116,5)* B116*10^2,1),2)&lt;=0.5),ROUNDDOWN(ROUND(E116,5)* B116,2),ROUND(ROUND(E116,5)* B116,2))</f>
        <v>0</v>
      </c>
      <c r="G116" s="28">
        <f>IF(AND(ISEVEN(H116*10^2),ROUND(MOD(H116*10^2,1),2)&lt;=0.5),ROUNDDOWN(H116,2),ROUND(H116,2))</f>
        <v>0</v>
      </c>
      <c r="H116" s="28">
        <f>0 * F116</f>
        <v>0</v>
      </c>
    </row>
    <row r="117" spans="1:8" s="28" customFormat="1" x14ac:dyDescent="0.2">
      <c r="A117" s="27" t="s">
        <v>184</v>
      </c>
      <c r="B117" s="35">
        <v>4</v>
      </c>
      <c r="C117" s="35" t="s">
        <v>20</v>
      </c>
      <c r="D117" s="36" t="s">
        <v>185</v>
      </c>
      <c r="E117" s="39"/>
      <c r="F117" s="38">
        <f>IF(AND(ISEVEN(ROUND(E117,5)* B117*10^2),ROUND(MOD(ROUND(E117,5)* B117*10^2,1),2)&lt;=0.5),ROUNDDOWN(ROUND(E117,5)* B117,2),ROUND(ROUND(E117,5)* B117,2))</f>
        <v>0</v>
      </c>
      <c r="G117" s="28">
        <f>IF(AND(ISEVEN(H117*10^2),ROUND(MOD(H117*10^2,1),2)&lt;=0.5),ROUNDDOWN(H117,2),ROUND(H117,2))</f>
        <v>0</v>
      </c>
      <c r="H117" s="28">
        <f>0 * F117</f>
        <v>0</v>
      </c>
    </row>
    <row r="118" spans="1:8" s="28" customFormat="1" ht="25.5" x14ac:dyDescent="0.2">
      <c r="A118" s="27" t="s">
        <v>186</v>
      </c>
      <c r="B118" s="35">
        <v>4</v>
      </c>
      <c r="C118" s="35" t="s">
        <v>20</v>
      </c>
      <c r="D118" s="36" t="s">
        <v>187</v>
      </c>
      <c r="E118" s="39"/>
      <c r="F118" s="38">
        <f>IF(AND(ISEVEN(ROUND(E118,5)* B118*10^2),ROUND(MOD(ROUND(E118,5)* B118*10^2,1),2)&lt;=0.5),ROUNDDOWN(ROUND(E118,5)* B118,2),ROUND(ROUND(E118,5)* B118,2))</f>
        <v>0</v>
      </c>
      <c r="G118" s="28">
        <f>IF(AND(ISEVEN(H118*10^2),ROUND(MOD(H118*10^2,1),2)&lt;=0.5),ROUNDDOWN(H118,2),ROUND(H118,2))</f>
        <v>0</v>
      </c>
      <c r="H118" s="28">
        <f>0 * F118</f>
        <v>0</v>
      </c>
    </row>
    <row r="119" spans="1:8" s="28" customFormat="1" x14ac:dyDescent="0.2">
      <c r="A119" s="27"/>
      <c r="B119" s="35"/>
      <c r="C119" s="35"/>
      <c r="D119" s="36" t="s">
        <v>188</v>
      </c>
      <c r="E119" s="37"/>
      <c r="F119" s="38"/>
    </row>
    <row r="120" spans="1:8" s="28" customFormat="1" x14ac:dyDescent="0.2">
      <c r="A120" s="27"/>
      <c r="B120" s="35"/>
      <c r="C120" s="35"/>
      <c r="D120" s="36" t="s">
        <v>189</v>
      </c>
      <c r="E120" s="37"/>
      <c r="F120" s="38"/>
    </row>
    <row r="121" spans="1:8" s="28" customFormat="1" ht="25.5" x14ac:dyDescent="0.2">
      <c r="A121" s="27" t="s">
        <v>190</v>
      </c>
      <c r="B121" s="35">
        <v>5</v>
      </c>
      <c r="C121" s="35" t="s">
        <v>20</v>
      </c>
      <c r="D121" s="36" t="s">
        <v>191</v>
      </c>
      <c r="E121" s="39"/>
      <c r="F121" s="38">
        <f>IF(AND(ISEVEN(ROUND(E121,5)* B121*10^2),ROUND(MOD(ROUND(E121,5)* B121*10^2,1),2)&lt;=0.5),ROUNDDOWN(ROUND(E121,5)* B121,2),ROUND(ROUND(E121,5)* B121,2))</f>
        <v>0</v>
      </c>
      <c r="G121" s="28">
        <f>IF(AND(ISEVEN(H121*10^2),ROUND(MOD(H121*10^2,1),2)&lt;=0.5),ROUNDDOWN(H121,2),ROUND(H121,2))</f>
        <v>0</v>
      </c>
      <c r="H121" s="28">
        <f>0 * F121</f>
        <v>0</v>
      </c>
    </row>
    <row r="122" spans="1:8" s="28" customFormat="1" x14ac:dyDescent="0.2">
      <c r="A122" s="27" t="s">
        <v>192</v>
      </c>
      <c r="B122" s="35">
        <v>5</v>
      </c>
      <c r="C122" s="35" t="s">
        <v>20</v>
      </c>
      <c r="D122" s="36" t="s">
        <v>193</v>
      </c>
      <c r="E122" s="39"/>
      <c r="F122" s="38">
        <f>IF(AND(ISEVEN(ROUND(E122,5)* B122*10^2),ROUND(MOD(ROUND(E122,5)* B122*10^2,1),2)&lt;=0.5),ROUNDDOWN(ROUND(E122,5)* B122,2),ROUND(ROUND(E122,5)* B122,2))</f>
        <v>0</v>
      </c>
      <c r="G122" s="28">
        <f>IF(AND(ISEVEN(H122*10^2),ROUND(MOD(H122*10^2,1),2)&lt;=0.5),ROUNDDOWN(H122,2),ROUND(H122,2))</f>
        <v>0</v>
      </c>
      <c r="H122" s="28">
        <f>0 * F122</f>
        <v>0</v>
      </c>
    </row>
    <row r="123" spans="1:8" s="28" customFormat="1" ht="25.5" x14ac:dyDescent="0.2">
      <c r="A123" s="27" t="s">
        <v>194</v>
      </c>
      <c r="B123" s="35">
        <v>5</v>
      </c>
      <c r="C123" s="35" t="s">
        <v>20</v>
      </c>
      <c r="D123" s="36" t="s">
        <v>195</v>
      </c>
      <c r="E123" s="39"/>
      <c r="F123" s="38">
        <f>IF(AND(ISEVEN(ROUND(E123,5)* B123*10^2),ROUND(MOD(ROUND(E123,5)* B123*10^2,1),2)&lt;=0.5),ROUNDDOWN(ROUND(E123,5)* B123,2),ROUND(ROUND(E123,5)* B123,2))</f>
        <v>0</v>
      </c>
      <c r="G123" s="28">
        <f>IF(AND(ISEVEN(H123*10^2),ROUND(MOD(H123*10^2,1),2)&lt;=0.5),ROUNDDOWN(H123,2),ROUND(H123,2))</f>
        <v>0</v>
      </c>
      <c r="H123" s="28">
        <f>0 * F123</f>
        <v>0</v>
      </c>
    </row>
    <row r="124" spans="1:8" s="28" customFormat="1" x14ac:dyDescent="0.2">
      <c r="A124" s="27" t="s">
        <v>196</v>
      </c>
      <c r="B124" s="35">
        <v>5</v>
      </c>
      <c r="C124" s="35" t="s">
        <v>20</v>
      </c>
      <c r="D124" s="36" t="s">
        <v>197</v>
      </c>
      <c r="E124" s="39"/>
      <c r="F124" s="38">
        <f>IF(AND(ISEVEN(ROUND(E124,5)* B124*10^2),ROUND(MOD(ROUND(E124,5)* B124*10^2,1),2)&lt;=0.5),ROUNDDOWN(ROUND(E124,5)* B124,2),ROUND(ROUND(E124,5)* B124,2))</f>
        <v>0</v>
      </c>
      <c r="G124" s="28">
        <f>IF(AND(ISEVEN(H124*10^2),ROUND(MOD(H124*10^2,1),2)&lt;=0.5),ROUNDDOWN(H124,2),ROUND(H124,2))</f>
        <v>0</v>
      </c>
      <c r="H124" s="28">
        <f>0 * F124</f>
        <v>0</v>
      </c>
    </row>
    <row r="125" spans="1:8" s="28" customFormat="1" x14ac:dyDescent="0.2">
      <c r="A125" s="27"/>
      <c r="B125" s="35"/>
      <c r="C125" s="35"/>
      <c r="D125" s="36" t="s">
        <v>198</v>
      </c>
      <c r="E125" s="37"/>
      <c r="F125" s="38"/>
    </row>
    <row r="126" spans="1:8" s="28" customFormat="1" x14ac:dyDescent="0.2">
      <c r="A126" s="27" t="s">
        <v>199</v>
      </c>
      <c r="B126" s="35">
        <v>3</v>
      </c>
      <c r="C126" s="35" t="s">
        <v>20</v>
      </c>
      <c r="D126" s="36" t="s">
        <v>200</v>
      </c>
      <c r="E126" s="39"/>
      <c r="F126" s="38">
        <f>IF(AND(ISEVEN(ROUND(E126,5)* B126*10^2),ROUND(MOD(ROUND(E126,5)* B126*10^2,1),2)&lt;=0.5),ROUNDDOWN(ROUND(E126,5)* B126,2),ROUND(ROUND(E126,5)* B126,2))</f>
        <v>0</v>
      </c>
      <c r="G126" s="28">
        <f>IF(AND(ISEVEN(H126*10^2),ROUND(MOD(H126*10^2,1),2)&lt;=0.5),ROUNDDOWN(H126,2),ROUND(H126,2))</f>
        <v>0</v>
      </c>
      <c r="H126" s="28">
        <f>0 * F126</f>
        <v>0</v>
      </c>
    </row>
    <row r="127" spans="1:8" s="28" customFormat="1" x14ac:dyDescent="0.2">
      <c r="A127" s="27" t="s">
        <v>201</v>
      </c>
      <c r="B127" s="35">
        <v>3</v>
      </c>
      <c r="C127" s="35" t="s">
        <v>20</v>
      </c>
      <c r="D127" s="36" t="s">
        <v>202</v>
      </c>
      <c r="E127" s="39"/>
      <c r="F127" s="38">
        <f>IF(AND(ISEVEN(ROUND(E127,5)* B127*10^2),ROUND(MOD(ROUND(E127,5)* B127*10^2,1),2)&lt;=0.5),ROUNDDOWN(ROUND(E127,5)* B127,2),ROUND(ROUND(E127,5)* B127,2))</f>
        <v>0</v>
      </c>
      <c r="G127" s="28">
        <f>IF(AND(ISEVEN(H127*10^2),ROUND(MOD(H127*10^2,1),2)&lt;=0.5),ROUNDDOWN(H127,2),ROUND(H127,2))</f>
        <v>0</v>
      </c>
      <c r="H127" s="28">
        <f>0 * F127</f>
        <v>0</v>
      </c>
    </row>
    <row r="128" spans="1:8" s="28" customFormat="1" x14ac:dyDescent="0.2">
      <c r="A128" s="27" t="s">
        <v>203</v>
      </c>
      <c r="B128" s="35">
        <v>6</v>
      </c>
      <c r="C128" s="35" t="s">
        <v>20</v>
      </c>
      <c r="D128" s="36" t="s">
        <v>204</v>
      </c>
      <c r="E128" s="39"/>
      <c r="F128" s="38">
        <f>IF(AND(ISEVEN(ROUND(E128,5)* B128*10^2),ROUND(MOD(ROUND(E128,5)* B128*10^2,1),2)&lt;=0.5),ROUNDDOWN(ROUND(E128,5)* B128,2),ROUND(ROUND(E128,5)* B128,2))</f>
        <v>0</v>
      </c>
      <c r="G128" s="28">
        <f>IF(AND(ISEVEN(H128*10^2),ROUND(MOD(H128*10^2,1),2)&lt;=0.5),ROUNDDOWN(H128,2),ROUND(H128,2))</f>
        <v>0</v>
      </c>
      <c r="H128" s="28">
        <f>0 * F128</f>
        <v>0</v>
      </c>
    </row>
    <row r="129" spans="1:8" s="28" customFormat="1" x14ac:dyDescent="0.2">
      <c r="A129" s="27"/>
      <c r="B129" s="35"/>
      <c r="C129" s="35"/>
      <c r="D129" s="36" t="s">
        <v>205</v>
      </c>
      <c r="E129" s="37"/>
      <c r="F129" s="38"/>
    </row>
    <row r="130" spans="1:8" s="28" customFormat="1" x14ac:dyDescent="0.2">
      <c r="A130" s="27" t="s">
        <v>206</v>
      </c>
      <c r="B130" s="35">
        <v>6</v>
      </c>
      <c r="C130" s="35" t="s">
        <v>20</v>
      </c>
      <c r="D130" s="36" t="s">
        <v>207</v>
      </c>
      <c r="E130" s="39"/>
      <c r="F130" s="38">
        <f>IF(AND(ISEVEN(ROUND(E130,5)* B130*10^2),ROUND(MOD(ROUND(E130,5)* B130*10^2,1),2)&lt;=0.5),ROUNDDOWN(ROUND(E130,5)* B130,2),ROUND(ROUND(E130,5)* B130,2))</f>
        <v>0</v>
      </c>
      <c r="G130" s="28">
        <f>IF(AND(ISEVEN(H130*10^2),ROUND(MOD(H130*10^2,1),2)&lt;=0.5),ROUNDDOWN(H130,2),ROUND(H130,2))</f>
        <v>0</v>
      </c>
      <c r="H130" s="28">
        <f>0 * F130</f>
        <v>0</v>
      </c>
    </row>
    <row r="131" spans="1:8" s="28" customFormat="1" x14ac:dyDescent="0.2">
      <c r="A131" s="27" t="s">
        <v>208</v>
      </c>
      <c r="B131" s="35">
        <v>3</v>
      </c>
      <c r="C131" s="35" t="s">
        <v>20</v>
      </c>
      <c r="D131" s="36" t="s">
        <v>209</v>
      </c>
      <c r="E131" s="39"/>
      <c r="F131" s="38">
        <f>IF(AND(ISEVEN(ROUND(E131,5)* B131*10^2),ROUND(MOD(ROUND(E131,5)* B131*10^2,1),2)&lt;=0.5),ROUNDDOWN(ROUND(E131,5)* B131,2),ROUND(ROUND(E131,5)* B131,2))</f>
        <v>0</v>
      </c>
      <c r="G131" s="28">
        <f>IF(AND(ISEVEN(H131*10^2),ROUND(MOD(H131*10^2,1),2)&lt;=0.5),ROUNDDOWN(H131,2),ROUND(H131,2))</f>
        <v>0</v>
      </c>
      <c r="H131" s="28">
        <f>0 * F131</f>
        <v>0</v>
      </c>
    </row>
    <row r="132" spans="1:8" s="28" customFormat="1" x14ac:dyDescent="0.2">
      <c r="A132" s="27"/>
      <c r="B132" s="35"/>
      <c r="C132" s="35"/>
      <c r="D132" s="36" t="s">
        <v>210</v>
      </c>
      <c r="E132" s="37"/>
      <c r="F132" s="38"/>
    </row>
    <row r="133" spans="1:8" s="28" customFormat="1" x14ac:dyDescent="0.2">
      <c r="A133" s="27" t="s">
        <v>211</v>
      </c>
      <c r="B133" s="35">
        <v>4</v>
      </c>
      <c r="C133" s="35" t="s">
        <v>20</v>
      </c>
      <c r="D133" s="36" t="s">
        <v>212</v>
      </c>
      <c r="E133" s="39"/>
      <c r="F133" s="38">
        <f>IF(AND(ISEVEN(ROUND(E133,5)* B133*10^2),ROUND(MOD(ROUND(E133,5)* B133*10^2,1),2)&lt;=0.5),ROUNDDOWN(ROUND(E133,5)* B133,2),ROUND(ROUND(E133,5)* B133,2))</f>
        <v>0</v>
      </c>
      <c r="G133" s="28">
        <f>IF(AND(ISEVEN(H133*10^2),ROUND(MOD(H133*10^2,1),2)&lt;=0.5),ROUNDDOWN(H133,2),ROUND(H133,2))</f>
        <v>0</v>
      </c>
      <c r="H133" s="28">
        <f>0 * F133</f>
        <v>0</v>
      </c>
    </row>
    <row r="134" spans="1:8" s="28" customFormat="1" x14ac:dyDescent="0.2">
      <c r="A134" s="27"/>
      <c r="B134" s="35"/>
      <c r="C134" s="35"/>
      <c r="D134" s="36" t="s">
        <v>213</v>
      </c>
      <c r="E134" s="37"/>
      <c r="F134" s="38"/>
    </row>
    <row r="135" spans="1:8" s="28" customFormat="1" x14ac:dyDescent="0.2">
      <c r="A135" s="27" t="s">
        <v>214</v>
      </c>
      <c r="B135" s="35">
        <v>3</v>
      </c>
      <c r="C135" s="35" t="s">
        <v>20</v>
      </c>
      <c r="D135" s="36" t="s">
        <v>215</v>
      </c>
      <c r="E135" s="39"/>
      <c r="F135" s="38">
        <f>IF(AND(ISEVEN(ROUND(E135,5)* B135*10^2),ROUND(MOD(ROUND(E135,5)* B135*10^2,1),2)&lt;=0.5),ROUNDDOWN(ROUND(E135,5)* B135,2),ROUND(ROUND(E135,5)* B135,2))</f>
        <v>0</v>
      </c>
      <c r="G135" s="28">
        <f>IF(AND(ISEVEN(H135*10^2),ROUND(MOD(H135*10^2,1),2)&lt;=0.5),ROUNDDOWN(H135,2),ROUND(H135,2))</f>
        <v>0</v>
      </c>
      <c r="H135" s="28">
        <f>0 * F135</f>
        <v>0</v>
      </c>
    </row>
    <row r="136" spans="1:8" s="28" customFormat="1" x14ac:dyDescent="0.2">
      <c r="A136" s="27" t="s">
        <v>216</v>
      </c>
      <c r="B136" s="35">
        <v>5</v>
      </c>
      <c r="C136" s="35" t="s">
        <v>20</v>
      </c>
      <c r="D136" s="36" t="s">
        <v>215</v>
      </c>
      <c r="E136" s="39"/>
      <c r="F136" s="38">
        <f>IF(AND(ISEVEN(ROUND(E136,5)* B136*10^2),ROUND(MOD(ROUND(E136,5)* B136*10^2,1),2)&lt;=0.5),ROUNDDOWN(ROUND(E136,5)* B136,2),ROUND(ROUND(E136,5)* B136,2))</f>
        <v>0</v>
      </c>
      <c r="G136" s="28">
        <f>IF(AND(ISEVEN(H136*10^2),ROUND(MOD(H136*10^2,1),2)&lt;=0.5),ROUNDDOWN(H136,2),ROUND(H136,2))</f>
        <v>0</v>
      </c>
      <c r="H136" s="28">
        <f>0 * F136</f>
        <v>0</v>
      </c>
    </row>
    <row r="137" spans="1:8" s="28" customFormat="1" x14ac:dyDescent="0.2">
      <c r="A137" s="27"/>
      <c r="B137" s="35"/>
      <c r="C137" s="35"/>
      <c r="D137" s="36" t="s">
        <v>173</v>
      </c>
      <c r="E137" s="37"/>
      <c r="F137" s="38"/>
    </row>
    <row r="138" spans="1:8" s="28" customFormat="1" ht="25.5" x14ac:dyDescent="0.2">
      <c r="A138" s="27" t="s">
        <v>217</v>
      </c>
      <c r="B138" s="35">
        <v>3</v>
      </c>
      <c r="C138" s="35" t="s">
        <v>20</v>
      </c>
      <c r="D138" s="36" t="s">
        <v>218</v>
      </c>
      <c r="E138" s="39"/>
      <c r="F138" s="38">
        <f>IF(AND(ISEVEN(ROUND(E138,5)* B138*10^2),ROUND(MOD(ROUND(E138,5)* B138*10^2,1),2)&lt;=0.5),ROUNDDOWN(ROUND(E138,5)* B138,2),ROUND(ROUND(E138,5)* B138,2))</f>
        <v>0</v>
      </c>
      <c r="G138" s="28">
        <f>IF(AND(ISEVEN(H138*10^2),ROUND(MOD(H138*10^2,1),2)&lt;=0.5),ROUNDDOWN(H138,2),ROUND(H138,2))</f>
        <v>0</v>
      </c>
      <c r="H138" s="28">
        <f>0 * F138</f>
        <v>0</v>
      </c>
    </row>
    <row r="139" spans="1:8" s="28" customFormat="1" ht="25.5" x14ac:dyDescent="0.2">
      <c r="A139" s="27" t="s">
        <v>219</v>
      </c>
      <c r="B139" s="35">
        <v>2</v>
      </c>
      <c r="C139" s="35" t="s">
        <v>20</v>
      </c>
      <c r="D139" s="36" t="s">
        <v>220</v>
      </c>
      <c r="E139" s="39"/>
      <c r="F139" s="38">
        <f>IF(AND(ISEVEN(ROUND(E139,5)* B139*10^2),ROUND(MOD(ROUND(E139,5)* B139*10^2,1),2)&lt;=0.5),ROUNDDOWN(ROUND(E139,5)* B139,2),ROUND(ROUND(E139,5)* B139,2))</f>
        <v>0</v>
      </c>
      <c r="G139" s="28">
        <f>IF(AND(ISEVEN(H139*10^2),ROUND(MOD(H139*10^2,1),2)&lt;=0.5),ROUNDDOWN(H139,2),ROUND(H139,2))</f>
        <v>0</v>
      </c>
      <c r="H139" s="28">
        <f>0 * F139</f>
        <v>0</v>
      </c>
    </row>
    <row r="140" spans="1:8" s="28" customFormat="1" x14ac:dyDescent="0.2">
      <c r="A140" s="27" t="s">
        <v>221</v>
      </c>
      <c r="B140" s="35">
        <v>3</v>
      </c>
      <c r="C140" s="35" t="s">
        <v>20</v>
      </c>
      <c r="D140" s="36" t="s">
        <v>222</v>
      </c>
      <c r="E140" s="39"/>
      <c r="F140" s="38">
        <f>IF(AND(ISEVEN(ROUND(E140,5)* B140*10^2),ROUND(MOD(ROUND(E140,5)* B140*10^2,1),2)&lt;=0.5),ROUNDDOWN(ROUND(E140,5)* B140,2),ROUND(ROUND(E140,5)* B140,2))</f>
        <v>0</v>
      </c>
      <c r="G140" s="28">
        <f>IF(AND(ISEVEN(H140*10^2),ROUND(MOD(H140*10^2,1),2)&lt;=0.5),ROUNDDOWN(H140,2),ROUND(H140,2))</f>
        <v>0</v>
      </c>
      <c r="H140" s="28">
        <f>0 * F140</f>
        <v>0</v>
      </c>
    </row>
    <row r="141" spans="1:8" s="28" customFormat="1" ht="25.5" x14ac:dyDescent="0.2">
      <c r="A141" s="27" t="s">
        <v>223</v>
      </c>
      <c r="B141" s="35">
        <v>5</v>
      </c>
      <c r="C141" s="35" t="s">
        <v>20</v>
      </c>
      <c r="D141" s="36" t="s">
        <v>224</v>
      </c>
      <c r="E141" s="39"/>
      <c r="F141" s="38">
        <f>IF(AND(ISEVEN(ROUND(E141,5)* B141*10^2),ROUND(MOD(ROUND(E141,5)* B141*10^2,1),2)&lt;=0.5),ROUNDDOWN(ROUND(E141,5)* B141,2),ROUND(ROUND(E141,5)* B141,2))</f>
        <v>0</v>
      </c>
      <c r="G141" s="28">
        <f>IF(AND(ISEVEN(H141*10^2),ROUND(MOD(H141*10^2,1),2)&lt;=0.5),ROUNDDOWN(H141,2),ROUND(H141,2))</f>
        <v>0</v>
      </c>
      <c r="H141" s="28">
        <f>0 * F141</f>
        <v>0</v>
      </c>
    </row>
    <row r="142" spans="1:8" s="28" customFormat="1" ht="25.5" x14ac:dyDescent="0.2">
      <c r="A142" s="27" t="s">
        <v>225</v>
      </c>
      <c r="B142" s="35">
        <v>5</v>
      </c>
      <c r="C142" s="35" t="s">
        <v>20</v>
      </c>
      <c r="D142" s="36" t="s">
        <v>224</v>
      </c>
      <c r="E142" s="39"/>
      <c r="F142" s="38">
        <f>IF(AND(ISEVEN(ROUND(E142,5)* B142*10^2),ROUND(MOD(ROUND(E142,5)* B142*10^2,1),2)&lt;=0.5),ROUNDDOWN(ROUND(E142,5)* B142,2),ROUND(ROUND(E142,5)* B142,2))</f>
        <v>0</v>
      </c>
      <c r="G142" s="28">
        <f>IF(AND(ISEVEN(H142*10^2),ROUND(MOD(H142*10^2,1),2)&lt;=0.5),ROUNDDOWN(H142,2),ROUND(H142,2))</f>
        <v>0</v>
      </c>
      <c r="H142" s="28">
        <f>0 * F142</f>
        <v>0</v>
      </c>
    </row>
    <row r="143" spans="1:8" s="28" customFormat="1" x14ac:dyDescent="0.2">
      <c r="A143" s="27"/>
      <c r="B143" s="35"/>
      <c r="C143" s="35"/>
      <c r="D143" s="36" t="s">
        <v>226</v>
      </c>
      <c r="E143" s="37"/>
      <c r="F143" s="38"/>
    </row>
    <row r="144" spans="1:8" s="28" customFormat="1" ht="25.5" x14ac:dyDescent="0.2">
      <c r="A144" s="27" t="s">
        <v>227</v>
      </c>
      <c r="B144" s="35">
        <v>2</v>
      </c>
      <c r="C144" s="35" t="s">
        <v>20</v>
      </c>
      <c r="D144" s="36" t="s">
        <v>228</v>
      </c>
      <c r="E144" s="39"/>
      <c r="F144" s="38">
        <f>IF(AND(ISEVEN(ROUND(E144,5)* B144*10^2),ROUND(MOD(ROUND(E144,5)* B144*10^2,1),2)&lt;=0.5),ROUNDDOWN(ROUND(E144,5)* B144,2),ROUND(ROUND(E144,5)* B144,2))</f>
        <v>0</v>
      </c>
      <c r="G144" s="28">
        <f>IF(AND(ISEVEN(H144*10^2),ROUND(MOD(H144*10^2,1),2)&lt;=0.5),ROUNDDOWN(H144,2),ROUND(H144,2))</f>
        <v>0</v>
      </c>
      <c r="H144" s="28">
        <f>0 * F144</f>
        <v>0</v>
      </c>
    </row>
    <row r="145" spans="1:8" s="28" customFormat="1" x14ac:dyDescent="0.2">
      <c r="A145" s="27"/>
      <c r="B145" s="35"/>
      <c r="C145" s="35"/>
      <c r="D145" s="36" t="s">
        <v>229</v>
      </c>
      <c r="E145" s="37"/>
      <c r="F145" s="38"/>
    </row>
    <row r="146" spans="1:8" s="28" customFormat="1" x14ac:dyDescent="0.2">
      <c r="A146" s="27" t="s">
        <v>230</v>
      </c>
      <c r="B146" s="35">
        <v>1</v>
      </c>
      <c r="C146" s="35" t="s">
        <v>20</v>
      </c>
      <c r="D146" s="36" t="s">
        <v>231</v>
      </c>
      <c r="E146" s="39"/>
      <c r="F146" s="38">
        <f>IF(AND(ISEVEN(ROUND(E146,5)* B146*10^2),ROUND(MOD(ROUND(E146,5)* B146*10^2,1),2)&lt;=0.5),ROUNDDOWN(ROUND(E146,5)* B146,2),ROUND(ROUND(E146,5)* B146,2))</f>
        <v>0</v>
      </c>
      <c r="G146" s="28">
        <f>IF(AND(ISEVEN(H146*10^2),ROUND(MOD(H146*10^2,1),2)&lt;=0.5),ROUNDDOWN(H146,2),ROUND(H146,2))</f>
        <v>0</v>
      </c>
      <c r="H146" s="28">
        <f>0 * F146</f>
        <v>0</v>
      </c>
    </row>
    <row r="147" spans="1:8" s="28" customFormat="1" x14ac:dyDescent="0.2">
      <c r="A147" s="27" t="s">
        <v>232</v>
      </c>
      <c r="B147" s="35">
        <v>1</v>
      </c>
      <c r="C147" s="35" t="s">
        <v>20</v>
      </c>
      <c r="D147" s="36" t="s">
        <v>233</v>
      </c>
      <c r="E147" s="39"/>
      <c r="F147" s="38">
        <f>IF(AND(ISEVEN(ROUND(E147,5)* B147*10^2),ROUND(MOD(ROUND(E147,5)* B147*10^2,1),2)&lt;=0.5),ROUNDDOWN(ROUND(E147,5)* B147,2),ROUND(ROUND(E147,5)* B147,2))</f>
        <v>0</v>
      </c>
      <c r="G147" s="28">
        <f>IF(AND(ISEVEN(H147*10^2),ROUND(MOD(H147*10^2,1),2)&lt;=0.5),ROUNDDOWN(H147,2),ROUND(H147,2))</f>
        <v>0</v>
      </c>
      <c r="H147" s="28">
        <f>0 * F147</f>
        <v>0</v>
      </c>
    </row>
    <row r="148" spans="1:8" s="28" customFormat="1" x14ac:dyDescent="0.2">
      <c r="A148" s="27"/>
      <c r="B148" s="35"/>
      <c r="C148" s="35"/>
      <c r="D148" s="36" t="s">
        <v>234</v>
      </c>
      <c r="E148" s="37"/>
      <c r="F148" s="38"/>
    </row>
    <row r="149" spans="1:8" s="28" customFormat="1" x14ac:dyDescent="0.2">
      <c r="A149" s="27" t="s">
        <v>235</v>
      </c>
      <c r="B149" s="35">
        <v>2</v>
      </c>
      <c r="C149" s="35" t="s">
        <v>20</v>
      </c>
      <c r="D149" s="36" t="s">
        <v>236</v>
      </c>
      <c r="E149" s="39"/>
      <c r="F149" s="38">
        <f>IF(AND(ISEVEN(ROUND(E149,5)* B149*10^2),ROUND(MOD(ROUND(E149,5)* B149*10^2,1),2)&lt;=0.5),ROUNDDOWN(ROUND(E149,5)* B149,2),ROUND(ROUND(E149,5)* B149,2))</f>
        <v>0</v>
      </c>
      <c r="G149" s="28">
        <f>IF(AND(ISEVEN(H149*10^2),ROUND(MOD(H149*10^2,1),2)&lt;=0.5),ROUNDDOWN(H149,2),ROUND(H149,2))</f>
        <v>0</v>
      </c>
      <c r="H149" s="28">
        <f>0 * F149</f>
        <v>0</v>
      </c>
    </row>
    <row r="150" spans="1:8" s="28" customFormat="1" x14ac:dyDescent="0.2">
      <c r="A150" s="27"/>
      <c r="B150" s="35"/>
      <c r="C150" s="35"/>
      <c r="D150" s="36" t="s">
        <v>237</v>
      </c>
      <c r="E150" s="37"/>
      <c r="F150" s="38"/>
    </row>
    <row r="151" spans="1:8" s="28" customFormat="1" x14ac:dyDescent="0.2">
      <c r="A151" s="27" t="s">
        <v>238</v>
      </c>
      <c r="B151" s="35">
        <v>2</v>
      </c>
      <c r="C151" s="35" t="s">
        <v>20</v>
      </c>
      <c r="D151" s="36" t="s">
        <v>239</v>
      </c>
      <c r="E151" s="39"/>
      <c r="F151" s="38">
        <f>IF(AND(ISEVEN(ROUND(E151,5)* B151*10^2),ROUND(MOD(ROUND(E151,5)* B151*10^2,1),2)&lt;=0.5),ROUNDDOWN(ROUND(E151,5)* B151,2),ROUND(ROUND(E151,5)* B151,2))</f>
        <v>0</v>
      </c>
      <c r="G151" s="28">
        <f>IF(AND(ISEVEN(H151*10^2),ROUND(MOD(H151*10^2,1),2)&lt;=0.5),ROUNDDOWN(H151,2),ROUND(H151,2))</f>
        <v>0</v>
      </c>
      <c r="H151" s="28">
        <f>0 * F151</f>
        <v>0</v>
      </c>
    </row>
    <row r="152" spans="1:8" s="28" customFormat="1" x14ac:dyDescent="0.2">
      <c r="A152" s="27" t="s">
        <v>240</v>
      </c>
      <c r="B152" s="35">
        <v>2</v>
      </c>
      <c r="C152" s="35" t="s">
        <v>20</v>
      </c>
      <c r="D152" s="36" t="s">
        <v>241</v>
      </c>
      <c r="E152" s="39"/>
      <c r="F152" s="38">
        <f>IF(AND(ISEVEN(ROUND(E152,5)* B152*10^2),ROUND(MOD(ROUND(E152,5)* B152*10^2,1),2)&lt;=0.5),ROUNDDOWN(ROUND(E152,5)* B152,2),ROUND(ROUND(E152,5)* B152,2))</f>
        <v>0</v>
      </c>
      <c r="G152" s="28">
        <f>IF(AND(ISEVEN(H152*10^2),ROUND(MOD(H152*10^2,1),2)&lt;=0.5),ROUNDDOWN(H152,2),ROUND(H152,2))</f>
        <v>0</v>
      </c>
      <c r="H152" s="28">
        <f>0 * F152</f>
        <v>0</v>
      </c>
    </row>
    <row r="153" spans="1:8" s="28" customFormat="1" x14ac:dyDescent="0.2">
      <c r="A153" s="27"/>
      <c r="B153" s="35"/>
      <c r="C153" s="35"/>
      <c r="D153" s="36" t="s">
        <v>242</v>
      </c>
      <c r="E153" s="37"/>
      <c r="F153" s="38"/>
    </row>
    <row r="154" spans="1:8" s="28" customFormat="1" x14ac:dyDescent="0.2">
      <c r="A154" s="27" t="s">
        <v>243</v>
      </c>
      <c r="B154" s="35">
        <v>3</v>
      </c>
      <c r="C154" s="35" t="s">
        <v>20</v>
      </c>
      <c r="D154" s="36" t="s">
        <v>244</v>
      </c>
      <c r="E154" s="39"/>
      <c r="F154" s="38">
        <f>IF(AND(ISEVEN(ROUND(E154,5)* B154*10^2),ROUND(MOD(ROUND(E154,5)* B154*10^2,1),2)&lt;=0.5),ROUNDDOWN(ROUND(E154,5)* B154,2),ROUND(ROUND(E154,5)* B154,2))</f>
        <v>0</v>
      </c>
      <c r="G154" s="28">
        <f>IF(AND(ISEVEN(H154*10^2),ROUND(MOD(H154*10^2,1),2)&lt;=0.5),ROUNDDOWN(H154,2),ROUND(H154,2))</f>
        <v>0</v>
      </c>
      <c r="H154" s="28">
        <f>0 * F154</f>
        <v>0</v>
      </c>
    </row>
    <row r="155" spans="1:8" s="28" customFormat="1" x14ac:dyDescent="0.2">
      <c r="A155" s="27" t="s">
        <v>245</v>
      </c>
      <c r="B155" s="35">
        <v>3</v>
      </c>
      <c r="C155" s="35" t="s">
        <v>20</v>
      </c>
      <c r="D155" s="36" t="s">
        <v>246</v>
      </c>
      <c r="E155" s="39"/>
      <c r="F155" s="38">
        <f>IF(AND(ISEVEN(ROUND(E155,5)* B155*10^2),ROUND(MOD(ROUND(E155,5)* B155*10^2,1),2)&lt;=0.5),ROUNDDOWN(ROUND(E155,5)* B155,2),ROUND(ROUND(E155,5)* B155,2))</f>
        <v>0</v>
      </c>
      <c r="G155" s="28">
        <f>IF(AND(ISEVEN(H155*10^2),ROUND(MOD(H155*10^2,1),2)&lt;=0.5),ROUNDDOWN(H155,2),ROUND(H155,2))</f>
        <v>0</v>
      </c>
      <c r="H155" s="28">
        <f>0 * F155</f>
        <v>0</v>
      </c>
    </row>
    <row r="156" spans="1:8" s="28" customFormat="1" x14ac:dyDescent="0.2">
      <c r="A156" s="27" t="s">
        <v>247</v>
      </c>
      <c r="B156" s="35">
        <v>3</v>
      </c>
      <c r="C156" s="35" t="s">
        <v>20</v>
      </c>
      <c r="D156" s="36" t="s">
        <v>248</v>
      </c>
      <c r="E156" s="39"/>
      <c r="F156" s="38">
        <f>IF(AND(ISEVEN(ROUND(E156,5)* B156*10^2),ROUND(MOD(ROUND(E156,5)* B156*10^2,1),2)&lt;=0.5),ROUNDDOWN(ROUND(E156,5)* B156,2),ROUND(ROUND(E156,5)* B156,2))</f>
        <v>0</v>
      </c>
      <c r="G156" s="28">
        <f>IF(AND(ISEVEN(H156*10^2),ROUND(MOD(H156*10^2,1),2)&lt;=0.5),ROUNDDOWN(H156,2),ROUND(H156,2))</f>
        <v>0</v>
      </c>
      <c r="H156" s="28">
        <f>0 * F156</f>
        <v>0</v>
      </c>
    </row>
    <row r="157" spans="1:8" s="41" customFormat="1" ht="27.95" customHeight="1" x14ac:dyDescent="0.2">
      <c r="A157" s="40"/>
      <c r="B157" s="42"/>
      <c r="C157" s="43"/>
      <c r="D157" s="44"/>
      <c r="E157" s="45" t="s">
        <v>249</v>
      </c>
      <c r="F157" s="46">
        <f>SUM(F14:F156)</f>
        <v>0</v>
      </c>
    </row>
    <row r="158" spans="1:8" s="41" customFormat="1" ht="27.95" customHeight="1" x14ac:dyDescent="0.2">
      <c r="A158" s="40"/>
      <c r="B158" s="42"/>
      <c r="C158" s="43"/>
      <c r="D158" s="44"/>
      <c r="E158" s="45" t="s">
        <v>250</v>
      </c>
      <c r="F158" s="46">
        <f>ROUND(F157* 0.21, 2)</f>
        <v>0</v>
      </c>
    </row>
    <row r="159" spans="1:8" s="41" customFormat="1" ht="27.95" customHeight="1" x14ac:dyDescent="0.2">
      <c r="A159" s="40"/>
      <c r="B159" s="42"/>
      <c r="C159" s="43"/>
      <c r="D159" s="44"/>
      <c r="E159" s="45" t="s">
        <v>251</v>
      </c>
      <c r="F159" s="46">
        <f>SUM(F157:F158)</f>
        <v>0</v>
      </c>
    </row>
    <row r="163" spans="2:6" ht="51" customHeight="1" x14ac:dyDescent="0.2">
      <c r="B163" s="48" t="s">
        <v>253</v>
      </c>
      <c r="C163" s="48"/>
      <c r="D163" s="48"/>
      <c r="E163" s="48"/>
      <c r="F163" s="48"/>
    </row>
    <row r="165" spans="2:6" x14ac:dyDescent="0.2">
      <c r="F165" s="49" t="s">
        <v>254</v>
      </c>
    </row>
    <row r="166" spans="2:6" x14ac:dyDescent="0.2">
      <c r="F166" s="50" t="s">
        <v>255</v>
      </c>
    </row>
  </sheetData>
  <sheetProtection algorithmName="SHA-512" hashValue="oZmvQDt1EwjiQXmabMHG4hoHgXrvKsP7Tu2UlO6gkPmhTSp/J6Rpdy87B+/vyEYcS9EbaK+LOOMUNbw7OhJY0A==" saltValue="rqn2d1T1an4QDIxuJbyhOQ==" spinCount="100000" sheet="1" objects="1" scenarios="1" formatRows="0" selectLockedCells="1"/>
  <mergeCells count="5">
    <mergeCell ref="B9:F9"/>
    <mergeCell ref="B5:F5"/>
    <mergeCell ref="B8:C8"/>
    <mergeCell ref="B7:F7"/>
    <mergeCell ref="B163:F163"/>
  </mergeCells>
  <phoneticPr fontId="0" type="noConversion"/>
  <conditionalFormatting sqref="F10:F162 F2:F4 F164:F65532">
    <cfRule type="cellIs" dxfId="0" priority="1" stopIfTrue="1" operator="equal">
      <formula>0</formula>
    </cfRule>
  </conditionalFormatting>
  <pageMargins left="0.59055118110236227" right="0.59055118110236227" top="0.39370078740157483" bottom="0.78740157480314965" header="0" footer="0"/>
  <pageSetup paperSize="9" scale="98" fitToHeight="0" orientation="portrait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amaya1</dc:creator>
  <cp:lastModifiedBy>u_xen_vdi</cp:lastModifiedBy>
  <cp:lastPrinted>2019-03-13T10:36:06Z</cp:lastPrinted>
  <dcterms:created xsi:type="dcterms:W3CDTF">2007-01-22T10:55:29Z</dcterms:created>
  <dcterms:modified xsi:type="dcterms:W3CDTF">2021-01-22T07:43:30Z</dcterms:modified>
</cp:coreProperties>
</file>